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2019\01.12.2019\"/>
    </mc:Choice>
  </mc:AlternateContent>
  <bookViews>
    <workbookView xWindow="120" yWindow="120" windowWidth="9720" windowHeight="7320" tabRatio="558"/>
  </bookViews>
  <sheets>
    <sheet name="Додаток 1" sheetId="5" r:id="rId1"/>
    <sheet name="Додаток 2" sheetId="6" r:id="rId2"/>
    <sheet name="Списання" sheetId="7" r:id="rId3"/>
    <sheet name="Придбання" sheetId="8" r:id="rId4"/>
  </sheets>
  <definedNames>
    <definedName name="_xlnm._FilterDatabase" localSheetId="3" hidden="1">Придбання!$A$6:$I$63</definedName>
    <definedName name="_xlnm.Print_Area" localSheetId="0">'Додаток 1'!$A$1:$AD$47</definedName>
    <definedName name="_xlnm.Print_Area" localSheetId="1">'Додаток 2'!$A$1:$AZ$39</definedName>
  </definedNames>
  <calcPr calcId="162913"/>
</workbook>
</file>

<file path=xl/calcChain.xml><?xml version="1.0" encoding="utf-8"?>
<calcChain xmlns="http://schemas.openxmlformats.org/spreadsheetml/2006/main">
  <c r="G74" i="8" l="1"/>
  <c r="N25" i="5" l="1"/>
  <c r="M25" i="5"/>
  <c r="K25" i="5"/>
  <c r="C27" i="5"/>
  <c r="F25" i="5"/>
  <c r="E25" i="5"/>
  <c r="C22" i="5"/>
  <c r="C19" i="5"/>
  <c r="AA16" i="5"/>
  <c r="AA17" i="5"/>
  <c r="AA18" i="5"/>
  <c r="AA19" i="5"/>
  <c r="AA20" i="5"/>
  <c r="AA21" i="5"/>
  <c r="AA22" i="5"/>
  <c r="AA23" i="5"/>
  <c r="AA24" i="5"/>
  <c r="Z16" i="5"/>
  <c r="Z17" i="5"/>
  <c r="Z18" i="5"/>
  <c r="Z19" i="5"/>
  <c r="Z20" i="5"/>
  <c r="Z21" i="5"/>
  <c r="Z22" i="5"/>
  <c r="Z23" i="5"/>
  <c r="Z24" i="5"/>
  <c r="Y16" i="5"/>
  <c r="Y17" i="5"/>
  <c r="Y18" i="5"/>
  <c r="Y19" i="5"/>
  <c r="Y20" i="5"/>
  <c r="Y21" i="5"/>
  <c r="Y22" i="5"/>
  <c r="Y23" i="5"/>
  <c r="Y24" i="5"/>
  <c r="AA15" i="5"/>
  <c r="Z15" i="5"/>
  <c r="Y15" i="5"/>
  <c r="X21" i="5" l="1"/>
  <c r="X23" i="5"/>
  <c r="X24" i="5"/>
  <c r="X20" i="5"/>
  <c r="X16" i="5"/>
  <c r="X19" i="5"/>
  <c r="X22" i="5"/>
  <c r="X18" i="5"/>
  <c r="X17" i="5"/>
  <c r="X15" i="5"/>
  <c r="C16" i="5" l="1"/>
  <c r="C18" i="5"/>
  <c r="C17" i="5"/>
  <c r="O23" i="6" l="1"/>
  <c r="O30" i="6" s="1"/>
  <c r="N23" i="6"/>
  <c r="N30" i="6" s="1"/>
  <c r="L23" i="6"/>
  <c r="L30" i="6" s="1"/>
  <c r="K23" i="6"/>
  <c r="K30" i="6" s="1"/>
  <c r="AI15" i="6"/>
  <c r="I23" i="6"/>
  <c r="I30" i="6" s="1"/>
  <c r="M32" i="5"/>
  <c r="C15" i="5"/>
  <c r="C20" i="5"/>
  <c r="C21" i="5"/>
  <c r="C23" i="5"/>
  <c r="C24" i="5"/>
  <c r="D25" i="5"/>
  <c r="D28" i="5"/>
  <c r="E28" i="5"/>
  <c r="C30" i="5"/>
  <c r="D31" i="5"/>
  <c r="F31" i="5"/>
  <c r="F32" i="5"/>
  <c r="C31" i="5" l="1"/>
  <c r="C28" i="5"/>
  <c r="D32" i="5"/>
  <c r="C25" i="5"/>
  <c r="E32" i="5"/>
  <c r="C32" i="5" l="1"/>
  <c r="T25" i="5"/>
  <c r="S25" i="5"/>
  <c r="J25" i="5"/>
  <c r="J32" i="5" s="1"/>
  <c r="P25" i="5"/>
  <c r="R25" i="5"/>
  <c r="I25" i="5" l="1"/>
  <c r="I28" i="5"/>
  <c r="I31" i="5"/>
  <c r="I32" i="5" l="1"/>
  <c r="P32" i="5"/>
  <c r="AD32" i="5" s="1"/>
  <c r="R32" i="5"/>
  <c r="Q23" i="6"/>
  <c r="Q30" i="6" s="1"/>
  <c r="AI14" i="6"/>
  <c r="AI16" i="6"/>
  <c r="AI17" i="6"/>
  <c r="AI18" i="6"/>
  <c r="AI19" i="6"/>
  <c r="AI20" i="6"/>
  <c r="AI21" i="6"/>
  <c r="AI22" i="6"/>
  <c r="R23" i="6"/>
  <c r="R30" i="6" s="1"/>
  <c r="AG15" i="6"/>
  <c r="AG16" i="6"/>
  <c r="AG17" i="6"/>
  <c r="AG18" i="6"/>
  <c r="AG19" i="6"/>
  <c r="AG20" i="6"/>
  <c r="AG21" i="6"/>
  <c r="AG22" i="6"/>
  <c r="AH15" i="6"/>
  <c r="AH16" i="6"/>
  <c r="AH17" i="6"/>
  <c r="AH18" i="6"/>
  <c r="AH19" i="6"/>
  <c r="AH20" i="6"/>
  <c r="AH21" i="6"/>
  <c r="AH22" i="6"/>
  <c r="L32" i="5"/>
  <c r="N32" i="5"/>
  <c r="K32" i="5"/>
  <c r="D23" i="6"/>
  <c r="D26" i="6"/>
  <c r="AD16" i="5"/>
  <c r="AD17" i="5"/>
  <c r="AD18" i="5"/>
  <c r="AD19" i="5"/>
  <c r="AD20" i="5"/>
  <c r="AD21" i="5"/>
  <c r="AD22" i="5"/>
  <c r="AD23" i="5"/>
  <c r="AD24" i="5"/>
  <c r="AD27" i="5"/>
  <c r="AD30" i="5"/>
  <c r="AD15" i="5"/>
  <c r="AI29" i="6"/>
  <c r="AI28" i="6"/>
  <c r="AI25" i="6"/>
  <c r="AI13" i="6"/>
  <c r="AH14" i="6"/>
  <c r="AG14" i="6"/>
  <c r="AF25" i="6"/>
  <c r="AF26" i="6" s="1"/>
  <c r="AF22" i="6"/>
  <c r="AF21" i="6"/>
  <c r="AF20" i="6"/>
  <c r="AF19" i="6"/>
  <c r="AF18" i="6"/>
  <c r="AF17" i="6"/>
  <c r="AF16" i="6"/>
  <c r="AF15" i="6"/>
  <c r="AF14" i="6"/>
  <c r="AF13" i="6"/>
  <c r="AA31" i="5"/>
  <c r="Y31" i="5"/>
  <c r="X31" i="5" s="1"/>
  <c r="X30" i="5"/>
  <c r="AA28" i="5"/>
  <c r="Y28" i="5"/>
  <c r="X27" i="5"/>
  <c r="AA25" i="5"/>
  <c r="Z25" i="5"/>
  <c r="Y25" i="5"/>
  <c r="AJ23" i="6"/>
  <c r="AJ30" i="6" s="1"/>
  <c r="J23" i="6"/>
  <c r="J30" i="6" s="1"/>
  <c r="H23" i="6"/>
  <c r="H30" i="6" s="1"/>
  <c r="G23" i="6"/>
  <c r="G30" i="6" s="1"/>
  <c r="F23" i="6"/>
  <c r="F30" i="6" s="1"/>
  <c r="E23" i="6"/>
  <c r="E30" i="6" s="1"/>
  <c r="C23" i="6"/>
  <c r="C30" i="6" s="1"/>
  <c r="AD31" i="5"/>
  <c r="AD28" i="5"/>
  <c r="AD25" i="5"/>
  <c r="AF23" i="6" l="1"/>
  <c r="AF30" i="6" s="1"/>
  <c r="AI23" i="6"/>
  <c r="AI30" i="6"/>
  <c r="AH23" i="6"/>
  <c r="AH30" i="6" s="1"/>
  <c r="AG23" i="6"/>
  <c r="AG30" i="6" s="1"/>
  <c r="Y32" i="5"/>
  <c r="D30" i="6"/>
  <c r="Z32" i="5"/>
  <c r="X28" i="5"/>
  <c r="AA32" i="5"/>
  <c r="X25" i="5"/>
  <c r="X32" i="5" l="1"/>
</calcChain>
</file>

<file path=xl/sharedStrings.xml><?xml version="1.0" encoding="utf-8"?>
<sst xmlns="http://schemas.openxmlformats.org/spreadsheetml/2006/main" count="714" uniqueCount="120">
  <si>
    <t>тис. грн</t>
  </si>
  <si>
    <t>№ 
з/п</t>
  </si>
  <si>
    <t>бюджет</t>
  </si>
  <si>
    <t>інші надходження</t>
  </si>
  <si>
    <t>одиниць</t>
  </si>
  <si>
    <t>кількість</t>
  </si>
  <si>
    <t>Кількість 
НКК</t>
  </si>
  <si>
    <t>для адм.-госп. діяльності (у т.ч. для бібліотек)</t>
  </si>
  <si>
    <t>для навч. діяльності учителя</t>
  </si>
  <si>
    <t>для навч. діяльності учнів</t>
  </si>
  <si>
    <t>Фактично придбано з початку року на звітну дату:</t>
  </si>
  <si>
    <t>Списано  з початку року на звітну дату:</t>
  </si>
  <si>
    <t>Дата прийняття на баланс відділу освіти</t>
  </si>
  <si>
    <t>Дата зняття з балансу відділу освіти</t>
  </si>
  <si>
    <t>комп'ютерів (ноутбуків)</t>
  </si>
  <si>
    <t>з учбового процесу</t>
  </si>
  <si>
    <t>з адмін.-госп. діяльності</t>
  </si>
  <si>
    <t>х</t>
  </si>
  <si>
    <t>Усього по району:</t>
  </si>
  <si>
    <t>Загальна кількість комп'ютерів (ноутбуків), що входять до складу НКК, предметних кабінетів та використовуються учнями (учбовий процес)</t>
  </si>
  <si>
    <t>Загальна кількість 
комп'ютерів (ноутбуків), що входять до складу НКК, мультимедійного обладнання, предметних кабінетів та використовуються вчителями</t>
  </si>
  <si>
    <t>ХЗОШ №7</t>
  </si>
  <si>
    <t xml:space="preserve">ХЗОШ № 10 </t>
  </si>
  <si>
    <t>ХГ № 12</t>
  </si>
  <si>
    <t>ХГ № 34</t>
  </si>
  <si>
    <t>ХЗОШ №35</t>
  </si>
  <si>
    <t>ХЗОШ №41</t>
  </si>
  <si>
    <t>ХЗОШ №48</t>
  </si>
  <si>
    <t>ХЗОШ №53</t>
  </si>
  <si>
    <t>СШ №66</t>
  </si>
  <si>
    <t>ХЗОШ №120</t>
  </si>
  <si>
    <t>В(З)Ш №3</t>
  </si>
  <si>
    <t>ПНЗ "Онлайн-школа "Альтернатива"</t>
  </si>
  <si>
    <t xml:space="preserve">Фактично придбано  з початку року на звітну дату: </t>
  </si>
  <si>
    <t>Списано з початку року на звітну дату:</t>
  </si>
  <si>
    <t>мультимедійних проекторів</t>
  </si>
  <si>
    <t>мультимедійних (інтерактивних, маркерних) дошок</t>
  </si>
  <si>
    <t xml:space="preserve">комп'ютерів (ноутбуків)  для вчителя у складі мультимедійного комплексу </t>
  </si>
  <si>
    <t>комп'ютерів (ноутбуків)  для вчителя, що входять до НКК, предметних кабінетів та до яких підключені мультимедійний проектор, мультимедійні (інтерактивні, маркерні) дошки</t>
  </si>
  <si>
    <t>мультиме-дійних проекторів</t>
  </si>
  <si>
    <t>од.</t>
  </si>
  <si>
    <t>тис. грн.</t>
  </si>
  <si>
    <t>дата зняття з бухгалтерського обліку</t>
  </si>
  <si>
    <t>причина списання</t>
  </si>
  <si>
    <t xml:space="preserve">інші надходження </t>
  </si>
  <si>
    <t>Район</t>
  </si>
  <si>
    <t>Назва комп'ютерної техніки, що списується</t>
  </si>
  <si>
    <t>Вид бюджетних коштів (державний, обласний, місцевий (район/місто), інші надходження)</t>
  </si>
  <si>
    <t>Рік поставки на балансовий облік</t>
  </si>
  <si>
    <t>Балансова вартість (грн.)</t>
  </si>
  <si>
    <t>Причина списання</t>
  </si>
  <si>
    <t>Дата та № акту про списання</t>
  </si>
  <si>
    <t>Найменування матеріально-облікової техніки</t>
  </si>
  <si>
    <t>Місяць та рік поставки на балансовий облік</t>
  </si>
  <si>
    <t>Балансова вартість ( тис. грн)</t>
  </si>
  <si>
    <t>Підстава взяття на балансовий облік (заява, акт приймання - передачі на балансовий облік, видаткова накладана)</t>
  </si>
  <si>
    <t>Дата та № акту /або дата заяви/ або дата та № видаткової накладної</t>
  </si>
  <si>
    <t>Основ'янський</t>
  </si>
  <si>
    <t>ВСЬОГО:</t>
  </si>
  <si>
    <t>x</t>
  </si>
  <si>
    <t>акт приймання - передачі на балансовий облік</t>
  </si>
  <si>
    <t>проектор</t>
  </si>
  <si>
    <t>Квартал у якому взято на облік</t>
  </si>
  <si>
    <t>Назва закладу загальної середньої освіти</t>
  </si>
  <si>
    <t>Загальна кількість одиниць наявних комп'ютерів (ноутбуків) та НКК у закладі освіти  на початок звітного періоду</t>
  </si>
  <si>
    <t>Загальна кількість 
комп'ютерів (ноутбуків), які перебувають на балансі ЗЗСО у т.ч. у складі НКК</t>
  </si>
  <si>
    <t xml:space="preserve">Загальна кількість комп'ютерів, ноутбуків (у т.ч. для бібліотек), що використовуються в адмін.-госп. діяльності  ЗЗСО
</t>
  </si>
  <si>
    <t xml:space="preserve">Загальна кількість комп'ютерів, ноутбуків,  які не експлуатуються в ЗЗСО  на звітну дату
</t>
  </si>
  <si>
    <t>Всього НКК у ЗЗСО</t>
  </si>
  <si>
    <t>Загальна кількість одиниць наявних комп'ютерів (ноутбуків) та НКК у закладі освіти станом на кінець звітного періоду</t>
  </si>
  <si>
    <t>Загальна кількість мультимедійних комплексів у ЗЗСО на початок звітного року</t>
  </si>
  <si>
    <t>Загальна кількість одиниць наявного  мультимедійного (інтерактивного) обладнання у ЗЗСО станом на початок звітного року</t>
  </si>
  <si>
    <t>Загальна кількість одиниць наявного  мультимедійного (інтерактивного) обладнання у ЗЗСО станом на кінець звітного періоду</t>
  </si>
  <si>
    <t>Загальна кількість мультимедійних комплексів у ЗЗСО на кінець звітного періоду</t>
  </si>
  <si>
    <t>ЗЗСО №№</t>
  </si>
  <si>
    <t>Персональний комп'ютер (ноутбук): 
1. Учня 
2. Учителя</t>
  </si>
  <si>
    <t>Квартал у якому знято  з обліку</t>
  </si>
  <si>
    <t>Перелік ЗЗСО комунальної форми власності, крім вечірніх  (змінних) шкіл</t>
  </si>
  <si>
    <t>Назва  закладу загальної середньої освіти</t>
  </si>
  <si>
    <t>Перелік вечірніх  (змінних) ЗЗСО</t>
  </si>
  <si>
    <t>Перелік ЗЗСО приватної форми власності</t>
  </si>
  <si>
    <t>груд. 2018</t>
  </si>
  <si>
    <t>лют. 2019</t>
  </si>
  <si>
    <t>комп'ютер</t>
  </si>
  <si>
    <t>25.12.2018 №1</t>
  </si>
  <si>
    <t>11.02.2019 №1</t>
  </si>
  <si>
    <t>Начальник Управління освіти                                                                                                                                                                                                                       О.С. НИЖНИК</t>
  </si>
  <si>
    <t xml:space="preserve">Остапчук С.П. 725 27 96
</t>
  </si>
  <si>
    <t>Начальник Управління освіти                                                                                                                                                                                                             О.С. НИЖНИК</t>
  </si>
  <si>
    <t xml:space="preserve">Остапчук С.П. 725 27 96
 </t>
  </si>
  <si>
    <t>лип.2019</t>
  </si>
  <si>
    <t>ноутбук</t>
  </si>
  <si>
    <t>державний бюджет</t>
  </si>
  <si>
    <t>сер.2019</t>
  </si>
  <si>
    <t>інтерактивний проектор</t>
  </si>
  <si>
    <t>проекційний екран жорсткий</t>
  </si>
  <si>
    <t>чер.2019</t>
  </si>
  <si>
    <t>15.07.2019 №5</t>
  </si>
  <si>
    <t>26.08.2019 №7</t>
  </si>
  <si>
    <t>10.06.2019 №2</t>
  </si>
  <si>
    <t>24.06.2019 №3</t>
  </si>
  <si>
    <t>міський бюджет</t>
  </si>
  <si>
    <t xml:space="preserve"> Про списання комп'ютерної та мультимедійної техніки у IV кварталі 2019 року</t>
  </si>
  <si>
    <t>Про придбання комп'ютерної та мультимедійної техніки у ІV кварталі 2019 року</t>
  </si>
  <si>
    <t xml:space="preserve">           Звіт про стан забезпеченості закладів загальної середньої освіти Основ'янського району, що підпорядковані Департаменту освіти Харківської міської ради, відповідно до затвердженої мережі (далі - ЗЗСО) комп'ютерами, ноутбуками та навчальними комп'ютерними комплексами (далі - НКК) станом на звітну дату 01.12.2019</t>
  </si>
  <si>
    <t>Звіт про стан забезпеченості закладів загальної середньої освіти Основ'янського району, що підпорядковані Департаменту освіти Харківської міської ради, відповідно до затвердженої мережі  (далі - ЗЗСО) мультимедійним (інтерактивним) обладнанням станом на 01.12.2019</t>
  </si>
  <si>
    <t>Додаток 2                                                до листа Управління освіти                      від 05.12.2019 №09-02/1568-19</t>
  </si>
  <si>
    <t>Додаток 1                                                                  до листа Управління освіти                                         від 05.12.2019 №09-02/1568-19</t>
  </si>
  <si>
    <t>Примітка 1                                                до листа Управління освіти                      від 05.12.2019 №09-02/1568-19</t>
  </si>
  <si>
    <t>Примітка 2                                                         до листа Управління освіти                      від 05.12.2019 №09-02/1568-19</t>
  </si>
  <si>
    <t>жовт.2019</t>
  </si>
  <si>
    <t>10.10.2019 №3</t>
  </si>
  <si>
    <t>20.10.2019 №4</t>
  </si>
  <si>
    <t>вер.2019</t>
  </si>
  <si>
    <t>20.09.2019 №4</t>
  </si>
  <si>
    <t>інтерактивна панель</t>
  </si>
  <si>
    <t>лист.2019</t>
  </si>
  <si>
    <t>25.11.2019 №5</t>
  </si>
  <si>
    <t>20.07.2019 №4</t>
  </si>
  <si>
    <t>ХСШ №66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</si>
</sst>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0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1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7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8" fillId="0" borderId="0" xfId="0" applyFont="1" applyFill="1" applyBorder="1" applyAlignment="1">
      <alignment vertic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wrapText="1"/>
    </xf>
    <xf numFmtId="0" fontId="17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A19" zoomScale="50" zoomScaleNormal="50" zoomScaleSheetLayoutView="50" workbookViewId="0">
      <selection activeCell="B23" sqref="B23"/>
    </sheetView>
  </sheetViews>
  <sheetFormatPr defaultColWidth="9.109375" defaultRowHeight="13.2" x14ac:dyDescent="0.25"/>
  <cols>
    <col min="1" max="1" width="4.5546875" style="3" customWidth="1"/>
    <col min="2" max="2" width="28.5546875" style="1" customWidth="1"/>
    <col min="3" max="3" width="15.88671875" style="1" customWidth="1"/>
    <col min="4" max="4" width="23.6640625" style="1" customWidth="1"/>
    <col min="5" max="5" width="25.88671875" style="1" customWidth="1"/>
    <col min="6" max="6" width="21.6640625" style="1" customWidth="1"/>
    <col min="7" max="8" width="21.33203125" style="1" customWidth="1"/>
    <col min="9" max="9" width="9.88671875" style="1" customWidth="1"/>
    <col min="10" max="10" width="9" style="1" customWidth="1"/>
    <col min="11" max="11" width="9.33203125" style="1" customWidth="1"/>
    <col min="12" max="12" width="14.33203125" style="1" customWidth="1"/>
    <col min="13" max="13" width="13.88671875" style="1" customWidth="1"/>
    <col min="14" max="14" width="12.88671875" style="1" customWidth="1"/>
    <col min="15" max="15" width="13.5546875" style="1" customWidth="1"/>
    <col min="16" max="16" width="11.5546875" style="1" customWidth="1"/>
    <col min="17" max="17" width="9.33203125" style="1" customWidth="1"/>
    <col min="18" max="18" width="15" style="1" customWidth="1"/>
    <col min="19" max="19" width="14.109375" style="1" customWidth="1"/>
    <col min="20" max="20" width="12.6640625" style="1" customWidth="1"/>
    <col min="21" max="21" width="14.33203125" style="1" customWidth="1"/>
    <col min="22" max="22" width="12.5546875" style="1" customWidth="1"/>
    <col min="23" max="23" width="11.5546875" style="1" customWidth="1"/>
    <col min="24" max="24" width="16.33203125" style="1" customWidth="1"/>
    <col min="25" max="25" width="23.5546875" style="1" customWidth="1"/>
    <col min="26" max="26" width="22.33203125" style="1" customWidth="1"/>
    <col min="27" max="27" width="22.109375" style="1" customWidth="1"/>
    <col min="28" max="29" width="18.5546875" style="1" customWidth="1"/>
    <col min="30" max="30" width="9.88671875" style="1" customWidth="1"/>
    <col min="31" max="16384" width="9.109375" style="1"/>
  </cols>
  <sheetData>
    <row r="1" spans="1:30" ht="18" x14ac:dyDescent="0.3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12.75" customHeight="1" x14ac:dyDescent="0.3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89"/>
      <c r="AC2" s="90"/>
      <c r="AD2" s="90"/>
    </row>
    <row r="3" spans="1:30" ht="56.25" customHeight="1" x14ac:dyDescent="0.35">
      <c r="A3" s="42"/>
      <c r="B3" s="40"/>
      <c r="C3" s="40"/>
      <c r="D3" s="40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54"/>
      <c r="Y3" s="54"/>
      <c r="Z3" s="54"/>
      <c r="AA3" s="88" t="s">
        <v>107</v>
      </c>
      <c r="AB3" s="88"/>
      <c r="AC3" s="88"/>
      <c r="AD3" s="54"/>
    </row>
    <row r="4" spans="1:30" ht="70.5" customHeight="1" x14ac:dyDescent="0.3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54"/>
      <c r="Y4" s="54"/>
      <c r="Z4" s="54"/>
      <c r="AA4" s="88"/>
      <c r="AB4" s="88"/>
      <c r="AC4" s="88"/>
      <c r="AD4" s="54"/>
    </row>
    <row r="5" spans="1:30" s="4" customFormat="1" ht="4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53"/>
      <c r="Y5" s="53"/>
      <c r="Z5" s="85"/>
      <c r="AA5" s="85"/>
      <c r="AB5" s="53"/>
      <c r="AC5" s="53"/>
      <c r="AD5" s="53"/>
    </row>
    <row r="6" spans="1:30" ht="42.75" customHeight="1" x14ac:dyDescent="0.25">
      <c r="A6" s="77" t="s">
        <v>104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45.75" customHeight="1" x14ac:dyDescent="0.25">
      <c r="A7" s="72" t="s">
        <v>1</v>
      </c>
      <c r="B7" s="63" t="s">
        <v>63</v>
      </c>
      <c r="C7" s="66" t="s">
        <v>64</v>
      </c>
      <c r="D7" s="68"/>
      <c r="E7" s="68"/>
      <c r="F7" s="68"/>
      <c r="G7" s="68"/>
      <c r="H7" s="68"/>
      <c r="I7" s="67"/>
      <c r="J7" s="72" t="s">
        <v>10</v>
      </c>
      <c r="K7" s="72"/>
      <c r="L7" s="72"/>
      <c r="M7" s="72"/>
      <c r="N7" s="72"/>
      <c r="O7" s="72"/>
      <c r="P7" s="72"/>
      <c r="Q7" s="72"/>
      <c r="R7" s="72"/>
      <c r="S7" s="72" t="s">
        <v>11</v>
      </c>
      <c r="T7" s="72"/>
      <c r="U7" s="72"/>
      <c r="V7" s="72"/>
      <c r="W7" s="72"/>
      <c r="X7" s="72" t="s">
        <v>69</v>
      </c>
      <c r="Y7" s="72"/>
      <c r="Z7" s="72"/>
      <c r="AA7" s="72"/>
      <c r="AB7" s="72"/>
      <c r="AC7" s="72"/>
      <c r="AD7" s="72"/>
    </row>
    <row r="8" spans="1:30" ht="19.5" hidden="1" customHeight="1" x14ac:dyDescent="0.25">
      <c r="A8" s="72"/>
      <c r="B8" s="64"/>
      <c r="C8" s="60" t="s">
        <v>65</v>
      </c>
      <c r="D8" s="60" t="s">
        <v>19</v>
      </c>
      <c r="E8" s="60" t="s">
        <v>20</v>
      </c>
      <c r="F8" s="60" t="s">
        <v>66</v>
      </c>
      <c r="G8" s="81" t="s">
        <v>67</v>
      </c>
      <c r="H8" s="82"/>
      <c r="I8" s="60" t="s">
        <v>68</v>
      </c>
      <c r="J8" s="60" t="s">
        <v>14</v>
      </c>
      <c r="K8" s="60"/>
      <c r="L8" s="60"/>
      <c r="M8" s="60"/>
      <c r="N8" s="60"/>
      <c r="O8" s="60"/>
      <c r="P8" s="60" t="s">
        <v>6</v>
      </c>
      <c r="Q8" s="60"/>
      <c r="R8" s="60"/>
      <c r="S8" s="60" t="s">
        <v>14</v>
      </c>
      <c r="T8" s="60"/>
      <c r="U8" s="60"/>
      <c r="V8" s="60"/>
      <c r="W8" s="63" t="s">
        <v>6</v>
      </c>
      <c r="X8" s="63" t="s">
        <v>65</v>
      </c>
      <c r="Y8" s="60" t="s">
        <v>19</v>
      </c>
      <c r="Z8" s="60" t="s">
        <v>20</v>
      </c>
      <c r="AA8" s="63" t="s">
        <v>66</v>
      </c>
      <c r="AB8" s="81" t="s">
        <v>67</v>
      </c>
      <c r="AC8" s="82"/>
      <c r="AD8" s="63" t="s">
        <v>68</v>
      </c>
    </row>
    <row r="9" spans="1:30" ht="230.25" customHeight="1" x14ac:dyDescent="0.25">
      <c r="A9" s="72"/>
      <c r="B9" s="64"/>
      <c r="C9" s="60"/>
      <c r="D9" s="60"/>
      <c r="E9" s="60"/>
      <c r="F9" s="60"/>
      <c r="G9" s="83"/>
      <c r="H9" s="84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5"/>
      <c r="X9" s="64"/>
      <c r="Y9" s="60"/>
      <c r="Z9" s="60"/>
      <c r="AA9" s="64"/>
      <c r="AB9" s="83"/>
      <c r="AC9" s="84"/>
      <c r="AD9" s="64"/>
    </row>
    <row r="10" spans="1:30" ht="54" customHeight="1" x14ac:dyDescent="0.25">
      <c r="A10" s="72"/>
      <c r="B10" s="64"/>
      <c r="C10" s="60"/>
      <c r="D10" s="60"/>
      <c r="E10" s="60"/>
      <c r="F10" s="60"/>
      <c r="G10" s="36" t="s">
        <v>15</v>
      </c>
      <c r="H10" s="36" t="s">
        <v>16</v>
      </c>
      <c r="I10" s="60"/>
      <c r="J10" s="80" t="s">
        <v>4</v>
      </c>
      <c r="K10" s="80"/>
      <c r="L10" s="80"/>
      <c r="M10" s="60" t="s">
        <v>0</v>
      </c>
      <c r="N10" s="60"/>
      <c r="O10" s="61" t="s">
        <v>12</v>
      </c>
      <c r="P10" s="61" t="s">
        <v>5</v>
      </c>
      <c r="Q10" s="60" t="s">
        <v>0</v>
      </c>
      <c r="R10" s="60"/>
      <c r="S10" s="80" t="s">
        <v>4</v>
      </c>
      <c r="T10" s="80"/>
      <c r="U10" s="80"/>
      <c r="V10" s="61" t="s">
        <v>13</v>
      </c>
      <c r="W10" s="61" t="s">
        <v>5</v>
      </c>
      <c r="X10" s="64"/>
      <c r="Y10" s="60"/>
      <c r="Z10" s="60"/>
      <c r="AA10" s="65"/>
      <c r="AB10" s="36" t="s">
        <v>15</v>
      </c>
      <c r="AC10" s="36" t="s">
        <v>16</v>
      </c>
      <c r="AD10" s="64"/>
    </row>
    <row r="11" spans="1:30" ht="24" customHeight="1" x14ac:dyDescent="0.25">
      <c r="A11" s="72"/>
      <c r="B11" s="64"/>
      <c r="C11" s="60"/>
      <c r="D11" s="36" t="s">
        <v>4</v>
      </c>
      <c r="E11" s="36" t="s">
        <v>4</v>
      </c>
      <c r="F11" s="36" t="s">
        <v>4</v>
      </c>
      <c r="G11" s="36" t="s">
        <v>4</v>
      </c>
      <c r="H11" s="36" t="s">
        <v>4</v>
      </c>
      <c r="I11" s="60"/>
      <c r="J11" s="70" t="s">
        <v>9</v>
      </c>
      <c r="K11" s="70" t="s">
        <v>8</v>
      </c>
      <c r="L11" s="70" t="s">
        <v>7</v>
      </c>
      <c r="M11" s="70" t="s">
        <v>2</v>
      </c>
      <c r="N11" s="70" t="s">
        <v>3</v>
      </c>
      <c r="O11" s="61"/>
      <c r="P11" s="61"/>
      <c r="Q11" s="70" t="s">
        <v>2</v>
      </c>
      <c r="R11" s="70" t="s">
        <v>3</v>
      </c>
      <c r="S11" s="70" t="s">
        <v>9</v>
      </c>
      <c r="T11" s="70" t="s">
        <v>8</v>
      </c>
      <c r="U11" s="70" t="s">
        <v>7</v>
      </c>
      <c r="V11" s="61"/>
      <c r="W11" s="61"/>
      <c r="X11" s="64"/>
      <c r="Y11" s="36" t="s">
        <v>4</v>
      </c>
      <c r="Z11" s="36" t="s">
        <v>4</v>
      </c>
      <c r="AA11" s="36" t="s">
        <v>4</v>
      </c>
      <c r="AB11" s="36" t="s">
        <v>4</v>
      </c>
      <c r="AC11" s="36" t="s">
        <v>4</v>
      </c>
      <c r="AD11" s="64"/>
    </row>
    <row r="12" spans="1:30" ht="137.25" customHeight="1" x14ac:dyDescent="0.25">
      <c r="A12" s="72"/>
      <c r="B12" s="65"/>
      <c r="C12" s="60"/>
      <c r="D12" s="37" t="s">
        <v>14</v>
      </c>
      <c r="E12" s="37" t="s">
        <v>14</v>
      </c>
      <c r="F12" s="37" t="s">
        <v>14</v>
      </c>
      <c r="G12" s="37" t="s">
        <v>14</v>
      </c>
      <c r="H12" s="37" t="s">
        <v>14</v>
      </c>
      <c r="I12" s="60"/>
      <c r="J12" s="71"/>
      <c r="K12" s="71"/>
      <c r="L12" s="71"/>
      <c r="M12" s="71"/>
      <c r="N12" s="71"/>
      <c r="O12" s="61"/>
      <c r="P12" s="61"/>
      <c r="Q12" s="71"/>
      <c r="R12" s="71"/>
      <c r="S12" s="71"/>
      <c r="T12" s="71"/>
      <c r="U12" s="71"/>
      <c r="V12" s="61"/>
      <c r="W12" s="61"/>
      <c r="X12" s="65"/>
      <c r="Y12" s="37" t="s">
        <v>14</v>
      </c>
      <c r="Z12" s="37" t="s">
        <v>14</v>
      </c>
      <c r="AA12" s="37" t="s">
        <v>14</v>
      </c>
      <c r="AB12" s="37" t="s">
        <v>14</v>
      </c>
      <c r="AC12" s="37" t="s">
        <v>14</v>
      </c>
      <c r="AD12" s="65"/>
    </row>
    <row r="13" spans="1:30" ht="21" customHeight="1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7">
        <v>21</v>
      </c>
      <c r="V13" s="7">
        <v>22</v>
      </c>
      <c r="W13" s="7">
        <v>23</v>
      </c>
      <c r="X13" s="7">
        <v>24</v>
      </c>
      <c r="Y13" s="7">
        <v>25</v>
      </c>
      <c r="Z13" s="7">
        <v>26</v>
      </c>
      <c r="AA13" s="7">
        <v>27</v>
      </c>
      <c r="AB13" s="7">
        <v>28</v>
      </c>
      <c r="AC13" s="7">
        <v>29</v>
      </c>
      <c r="AD13" s="7">
        <v>30</v>
      </c>
    </row>
    <row r="14" spans="1:30" ht="59.25" customHeight="1" x14ac:dyDescent="0.25">
      <c r="A14" s="66" t="s">
        <v>77</v>
      </c>
      <c r="B14" s="67"/>
      <c r="C14" s="33" t="s">
        <v>17</v>
      </c>
      <c r="D14" s="33" t="s">
        <v>17</v>
      </c>
      <c r="E14" s="33" t="s">
        <v>17</v>
      </c>
      <c r="F14" s="33" t="s">
        <v>17</v>
      </c>
      <c r="G14" s="33" t="s">
        <v>17</v>
      </c>
      <c r="H14" s="33" t="s">
        <v>17</v>
      </c>
      <c r="I14" s="33" t="s">
        <v>17</v>
      </c>
      <c r="J14" s="33" t="s">
        <v>17</v>
      </c>
      <c r="K14" s="33" t="s">
        <v>17</v>
      </c>
      <c r="L14" s="33" t="s">
        <v>17</v>
      </c>
      <c r="M14" s="33" t="s">
        <v>17</v>
      </c>
      <c r="N14" s="33" t="s">
        <v>17</v>
      </c>
      <c r="O14" s="33" t="s">
        <v>17</v>
      </c>
      <c r="P14" s="33" t="s">
        <v>17</v>
      </c>
      <c r="Q14" s="33" t="s">
        <v>17</v>
      </c>
      <c r="R14" s="33" t="s">
        <v>17</v>
      </c>
      <c r="S14" s="33" t="s">
        <v>17</v>
      </c>
      <c r="T14" s="33" t="s">
        <v>17</v>
      </c>
      <c r="U14" s="33" t="s">
        <v>17</v>
      </c>
      <c r="V14" s="33" t="s">
        <v>17</v>
      </c>
      <c r="W14" s="33" t="s">
        <v>17</v>
      </c>
      <c r="X14" s="33" t="s">
        <v>17</v>
      </c>
      <c r="Y14" s="33" t="s">
        <v>17</v>
      </c>
      <c r="Z14" s="33" t="s">
        <v>17</v>
      </c>
      <c r="AA14" s="33" t="s">
        <v>17</v>
      </c>
      <c r="AB14" s="33" t="s">
        <v>17</v>
      </c>
      <c r="AC14" s="33" t="s">
        <v>17</v>
      </c>
      <c r="AD14" s="33" t="s">
        <v>17</v>
      </c>
    </row>
    <row r="15" spans="1:30" ht="48" customHeight="1" x14ac:dyDescent="0.25">
      <c r="A15" s="35">
        <v>1</v>
      </c>
      <c r="B15" s="33" t="s">
        <v>21</v>
      </c>
      <c r="C15" s="33">
        <f t="shared" ref="C15:C24" si="0">D15+E15+F15+G15+H15</f>
        <v>16</v>
      </c>
      <c r="D15" s="33">
        <v>9</v>
      </c>
      <c r="E15" s="33">
        <v>5</v>
      </c>
      <c r="F15" s="33">
        <v>2</v>
      </c>
      <c r="G15" s="33"/>
      <c r="H15" s="33"/>
      <c r="I15" s="33">
        <v>1</v>
      </c>
      <c r="J15" s="33"/>
      <c r="K15" s="33">
        <v>1</v>
      </c>
      <c r="L15" s="33"/>
      <c r="M15" s="33">
        <v>20.800999999999998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>
        <f>Y15+Z15+AA15</f>
        <v>17</v>
      </c>
      <c r="Y15" s="33">
        <f>D15+J15-S15</f>
        <v>9</v>
      </c>
      <c r="Z15" s="33">
        <f>E15+K15-T15</f>
        <v>6</v>
      </c>
      <c r="AA15" s="33">
        <f>F15+L15-U15</f>
        <v>2</v>
      </c>
      <c r="AB15" s="33"/>
      <c r="AC15" s="33"/>
      <c r="AD15" s="33">
        <f>I15+P15-W15</f>
        <v>1</v>
      </c>
    </row>
    <row r="16" spans="1:30" ht="47.25" customHeight="1" x14ac:dyDescent="0.25">
      <c r="A16" s="30">
        <v>2</v>
      </c>
      <c r="B16" s="33" t="s">
        <v>22</v>
      </c>
      <c r="C16" s="33">
        <f>D16+E16+F16</f>
        <v>38</v>
      </c>
      <c r="D16" s="33">
        <v>19</v>
      </c>
      <c r="E16" s="33">
        <v>12</v>
      </c>
      <c r="F16" s="33">
        <v>7</v>
      </c>
      <c r="G16" s="33"/>
      <c r="H16" s="33"/>
      <c r="I16" s="33">
        <v>2</v>
      </c>
      <c r="J16" s="33"/>
      <c r="K16" s="33">
        <v>2</v>
      </c>
      <c r="L16" s="33"/>
      <c r="M16" s="33">
        <v>41.601999999999997</v>
      </c>
      <c r="N16" s="33"/>
      <c r="O16" s="33"/>
      <c r="P16" s="33"/>
      <c r="Q16" s="33"/>
      <c r="R16" s="33"/>
      <c r="S16" s="33"/>
      <c r="T16" s="33"/>
      <c r="U16" s="33"/>
      <c r="V16" s="31"/>
      <c r="W16" s="33"/>
      <c r="X16" s="33">
        <f t="shared" ref="X16:X24" si="1">Y16+Z16+AA16</f>
        <v>40</v>
      </c>
      <c r="Y16" s="33">
        <f t="shared" ref="Y16:Y24" si="2">D16+J16-S16</f>
        <v>19</v>
      </c>
      <c r="Z16" s="33">
        <f t="shared" ref="Z16:Z24" si="3">E16+K16-T16</f>
        <v>14</v>
      </c>
      <c r="AA16" s="33">
        <f t="shared" ref="AA16:AA24" si="4">F16+L16-U16</f>
        <v>7</v>
      </c>
      <c r="AB16" s="33"/>
      <c r="AC16" s="33"/>
      <c r="AD16" s="33">
        <f t="shared" ref="AD16:AD32" si="5">I16+P16-W16</f>
        <v>2</v>
      </c>
    </row>
    <row r="17" spans="1:30" ht="72" customHeight="1" x14ac:dyDescent="0.35">
      <c r="A17" s="35">
        <v>3</v>
      </c>
      <c r="B17" s="33" t="s">
        <v>23</v>
      </c>
      <c r="C17" s="33">
        <f>D17+E17+F17</f>
        <v>52</v>
      </c>
      <c r="D17" s="33">
        <v>10</v>
      </c>
      <c r="E17" s="33">
        <v>29</v>
      </c>
      <c r="F17" s="33">
        <v>13</v>
      </c>
      <c r="G17" s="33"/>
      <c r="H17" s="33"/>
      <c r="I17" s="33">
        <v>2</v>
      </c>
      <c r="J17" s="33">
        <v>9</v>
      </c>
      <c r="K17" s="33">
        <v>5</v>
      </c>
      <c r="L17" s="33"/>
      <c r="M17" s="33">
        <v>158.38300000000001</v>
      </c>
      <c r="N17" s="33">
        <v>7.5</v>
      </c>
      <c r="O17" s="31"/>
      <c r="P17" s="33"/>
      <c r="Q17" s="33"/>
      <c r="R17" s="33"/>
      <c r="S17" s="33"/>
      <c r="T17" s="38"/>
      <c r="U17" s="38"/>
      <c r="V17" s="38"/>
      <c r="W17" s="33"/>
      <c r="X17" s="33">
        <f t="shared" si="1"/>
        <v>66</v>
      </c>
      <c r="Y17" s="33">
        <f t="shared" si="2"/>
        <v>19</v>
      </c>
      <c r="Z17" s="33">
        <f t="shared" si="3"/>
        <v>34</v>
      </c>
      <c r="AA17" s="33">
        <f t="shared" si="4"/>
        <v>13</v>
      </c>
      <c r="AB17" s="33"/>
      <c r="AC17" s="33"/>
      <c r="AD17" s="33">
        <f t="shared" si="5"/>
        <v>2</v>
      </c>
    </row>
    <row r="18" spans="1:30" ht="66" customHeight="1" x14ac:dyDescent="0.25">
      <c r="A18" s="30">
        <v>4</v>
      </c>
      <c r="B18" s="33" t="s">
        <v>24</v>
      </c>
      <c r="C18" s="33">
        <f>D18+E18+F18</f>
        <v>49</v>
      </c>
      <c r="D18" s="33">
        <v>18</v>
      </c>
      <c r="E18" s="33">
        <v>18</v>
      </c>
      <c r="F18" s="33">
        <v>13</v>
      </c>
      <c r="G18" s="33"/>
      <c r="H18" s="8"/>
      <c r="I18" s="33">
        <v>2</v>
      </c>
      <c r="J18" s="8"/>
      <c r="K18" s="33">
        <v>5</v>
      </c>
      <c r="L18" s="33"/>
      <c r="M18" s="33">
        <v>99.001000000000005</v>
      </c>
      <c r="N18" s="33"/>
      <c r="O18" s="8"/>
      <c r="P18" s="8"/>
      <c r="Q18" s="8"/>
      <c r="R18" s="8"/>
      <c r="S18" s="8"/>
      <c r="T18" s="8"/>
      <c r="U18" s="8"/>
      <c r="V18" s="8"/>
      <c r="W18" s="8"/>
      <c r="X18" s="33">
        <f t="shared" si="1"/>
        <v>54</v>
      </c>
      <c r="Y18" s="33">
        <f t="shared" si="2"/>
        <v>18</v>
      </c>
      <c r="Z18" s="33">
        <f t="shared" si="3"/>
        <v>23</v>
      </c>
      <c r="AA18" s="33">
        <f t="shared" si="4"/>
        <v>13</v>
      </c>
      <c r="AB18" s="8"/>
      <c r="AC18" s="8"/>
      <c r="AD18" s="33">
        <f t="shared" si="5"/>
        <v>2</v>
      </c>
    </row>
    <row r="19" spans="1:30" ht="43.5" customHeight="1" x14ac:dyDescent="0.25">
      <c r="A19" s="35">
        <v>5</v>
      </c>
      <c r="B19" s="33" t="s">
        <v>25</v>
      </c>
      <c r="C19" s="33">
        <f>D19+E19+F19</f>
        <v>20</v>
      </c>
      <c r="D19" s="33">
        <v>0</v>
      </c>
      <c r="E19" s="33">
        <v>15</v>
      </c>
      <c r="F19" s="33">
        <v>5</v>
      </c>
      <c r="G19" s="33"/>
      <c r="H19" s="8"/>
      <c r="I19" s="33">
        <v>1</v>
      </c>
      <c r="J19" s="8">
        <v>9</v>
      </c>
      <c r="K19" s="33">
        <v>4</v>
      </c>
      <c r="L19" s="33"/>
      <c r="M19" s="33">
        <v>246.637</v>
      </c>
      <c r="N19" s="33"/>
      <c r="O19" s="8"/>
      <c r="P19" s="8"/>
      <c r="Q19" s="8"/>
      <c r="R19" s="8"/>
      <c r="S19" s="8"/>
      <c r="T19" s="33"/>
      <c r="U19" s="8"/>
      <c r="V19" s="31"/>
      <c r="W19" s="8"/>
      <c r="X19" s="33">
        <f t="shared" si="1"/>
        <v>33</v>
      </c>
      <c r="Y19" s="33">
        <f t="shared" si="2"/>
        <v>9</v>
      </c>
      <c r="Z19" s="33">
        <f t="shared" si="3"/>
        <v>19</v>
      </c>
      <c r="AA19" s="33">
        <f t="shared" si="4"/>
        <v>5</v>
      </c>
      <c r="AB19" s="8"/>
      <c r="AC19" s="8"/>
      <c r="AD19" s="33">
        <f t="shared" si="5"/>
        <v>1</v>
      </c>
    </row>
    <row r="20" spans="1:30" ht="37.5" customHeight="1" x14ac:dyDescent="0.25">
      <c r="A20" s="35">
        <v>6</v>
      </c>
      <c r="B20" s="33" t="s">
        <v>26</v>
      </c>
      <c r="C20" s="33">
        <f t="shared" si="0"/>
        <v>14</v>
      </c>
      <c r="D20" s="33">
        <v>4</v>
      </c>
      <c r="E20" s="33">
        <v>3</v>
      </c>
      <c r="F20" s="33">
        <v>7</v>
      </c>
      <c r="G20" s="33"/>
      <c r="H20" s="8"/>
      <c r="I20" s="33">
        <v>1</v>
      </c>
      <c r="J20" s="8"/>
      <c r="K20" s="33">
        <v>1</v>
      </c>
      <c r="L20" s="33"/>
      <c r="M20" s="33">
        <v>20.800999999999998</v>
      </c>
      <c r="N20" s="33"/>
      <c r="O20" s="8"/>
      <c r="P20" s="8"/>
      <c r="Q20" s="8"/>
      <c r="R20" s="8"/>
      <c r="S20" s="8"/>
      <c r="T20" s="8"/>
      <c r="U20" s="8"/>
      <c r="V20" s="8"/>
      <c r="W20" s="8"/>
      <c r="X20" s="33">
        <f t="shared" si="1"/>
        <v>15</v>
      </c>
      <c r="Y20" s="33">
        <f t="shared" si="2"/>
        <v>4</v>
      </c>
      <c r="Z20" s="33">
        <f t="shared" si="3"/>
        <v>4</v>
      </c>
      <c r="AA20" s="33">
        <f t="shared" si="4"/>
        <v>7</v>
      </c>
      <c r="AB20" s="8"/>
      <c r="AC20" s="8"/>
      <c r="AD20" s="33">
        <f t="shared" si="5"/>
        <v>1</v>
      </c>
    </row>
    <row r="21" spans="1:30" ht="42" customHeight="1" x14ac:dyDescent="0.25">
      <c r="A21" s="35">
        <v>7</v>
      </c>
      <c r="B21" s="33" t="s">
        <v>27</v>
      </c>
      <c r="C21" s="33">
        <f t="shared" si="0"/>
        <v>14</v>
      </c>
      <c r="D21" s="33">
        <v>9</v>
      </c>
      <c r="E21" s="33">
        <v>3</v>
      </c>
      <c r="F21" s="33">
        <v>2</v>
      </c>
      <c r="G21" s="33"/>
      <c r="H21" s="8"/>
      <c r="I21" s="33">
        <v>1</v>
      </c>
      <c r="J21" s="8"/>
      <c r="K21" s="33">
        <v>2</v>
      </c>
      <c r="L21" s="33"/>
      <c r="M21" s="33">
        <v>41.601999999999997</v>
      </c>
      <c r="N21" s="33"/>
      <c r="O21" s="8"/>
      <c r="P21" s="8"/>
      <c r="Q21" s="8"/>
      <c r="R21" s="8"/>
      <c r="S21" s="8"/>
      <c r="T21" s="8"/>
      <c r="U21" s="8"/>
      <c r="V21" s="8"/>
      <c r="W21" s="8"/>
      <c r="X21" s="33">
        <f t="shared" si="1"/>
        <v>16</v>
      </c>
      <c r="Y21" s="33">
        <f t="shared" si="2"/>
        <v>9</v>
      </c>
      <c r="Z21" s="33">
        <f t="shared" si="3"/>
        <v>5</v>
      </c>
      <c r="AA21" s="33">
        <f t="shared" si="4"/>
        <v>2</v>
      </c>
      <c r="AB21" s="8"/>
      <c r="AC21" s="8"/>
      <c r="AD21" s="33">
        <f t="shared" si="5"/>
        <v>1</v>
      </c>
    </row>
    <row r="22" spans="1:30" ht="51.75" customHeight="1" x14ac:dyDescent="0.25">
      <c r="A22" s="35">
        <v>8</v>
      </c>
      <c r="B22" s="33" t="s">
        <v>28</v>
      </c>
      <c r="C22" s="33">
        <f>D22+E22+F22</f>
        <v>51</v>
      </c>
      <c r="D22" s="33">
        <v>25</v>
      </c>
      <c r="E22" s="33">
        <v>11</v>
      </c>
      <c r="F22" s="33">
        <v>15</v>
      </c>
      <c r="G22" s="33"/>
      <c r="H22" s="8"/>
      <c r="I22" s="33">
        <v>3</v>
      </c>
      <c r="J22" s="8"/>
      <c r="K22" s="33">
        <v>6</v>
      </c>
      <c r="L22" s="33"/>
      <c r="M22" s="33">
        <v>124.806</v>
      </c>
      <c r="N22" s="33"/>
      <c r="O22" s="31"/>
      <c r="P22" s="8"/>
      <c r="Q22" s="8"/>
      <c r="R22" s="8"/>
      <c r="S22" s="8"/>
      <c r="T22" s="8"/>
      <c r="U22" s="8"/>
      <c r="V22" s="8"/>
      <c r="W22" s="8"/>
      <c r="X22" s="33">
        <f t="shared" si="1"/>
        <v>57</v>
      </c>
      <c r="Y22" s="33">
        <f t="shared" si="2"/>
        <v>25</v>
      </c>
      <c r="Z22" s="33">
        <f t="shared" si="3"/>
        <v>17</v>
      </c>
      <c r="AA22" s="33">
        <f t="shared" si="4"/>
        <v>15</v>
      </c>
      <c r="AB22" s="8"/>
      <c r="AC22" s="8"/>
      <c r="AD22" s="33">
        <f t="shared" si="5"/>
        <v>3</v>
      </c>
    </row>
    <row r="23" spans="1:30" ht="36" customHeight="1" x14ac:dyDescent="0.25">
      <c r="A23" s="35">
        <v>9</v>
      </c>
      <c r="B23" s="33" t="s">
        <v>119</v>
      </c>
      <c r="C23" s="33">
        <f t="shared" si="0"/>
        <v>23</v>
      </c>
      <c r="D23" s="33">
        <v>9</v>
      </c>
      <c r="E23" s="33">
        <v>7</v>
      </c>
      <c r="F23" s="33">
        <v>7</v>
      </c>
      <c r="G23" s="33"/>
      <c r="H23" s="8"/>
      <c r="I23" s="33">
        <v>1</v>
      </c>
      <c r="J23" s="8"/>
      <c r="K23" s="33">
        <v>2</v>
      </c>
      <c r="L23" s="33"/>
      <c r="M23" s="33">
        <v>41.601999999999997</v>
      </c>
      <c r="N23" s="33"/>
      <c r="O23" s="8"/>
      <c r="P23" s="8"/>
      <c r="Q23" s="8"/>
      <c r="R23" s="8"/>
      <c r="S23" s="8"/>
      <c r="T23" s="8"/>
      <c r="U23" s="8"/>
      <c r="V23" s="8"/>
      <c r="W23" s="8"/>
      <c r="X23" s="33">
        <f t="shared" si="1"/>
        <v>25</v>
      </c>
      <c r="Y23" s="33">
        <f t="shared" si="2"/>
        <v>9</v>
      </c>
      <c r="Z23" s="33">
        <f t="shared" si="3"/>
        <v>9</v>
      </c>
      <c r="AA23" s="33">
        <f t="shared" si="4"/>
        <v>7</v>
      </c>
      <c r="AB23" s="8"/>
      <c r="AC23" s="8"/>
      <c r="AD23" s="33">
        <f t="shared" si="5"/>
        <v>1</v>
      </c>
    </row>
    <row r="24" spans="1:30" ht="67.5" customHeight="1" x14ac:dyDescent="0.25">
      <c r="A24" s="35">
        <v>10</v>
      </c>
      <c r="B24" s="33" t="s">
        <v>30</v>
      </c>
      <c r="C24" s="33">
        <f t="shared" si="0"/>
        <v>29</v>
      </c>
      <c r="D24" s="33">
        <v>9</v>
      </c>
      <c r="E24" s="33">
        <v>13</v>
      </c>
      <c r="F24" s="33">
        <v>7</v>
      </c>
      <c r="G24" s="33"/>
      <c r="H24" s="8"/>
      <c r="I24" s="33">
        <v>1</v>
      </c>
      <c r="J24" s="8"/>
      <c r="K24" s="33">
        <v>1</v>
      </c>
      <c r="L24" s="33"/>
      <c r="M24" s="33">
        <v>20.800999999999998</v>
      </c>
      <c r="N24" s="33"/>
      <c r="O24" s="8"/>
      <c r="P24" s="8"/>
      <c r="Q24" s="8"/>
      <c r="R24" s="8"/>
      <c r="S24" s="8"/>
      <c r="T24" s="8"/>
      <c r="U24" s="8"/>
      <c r="V24" s="8"/>
      <c r="W24" s="8"/>
      <c r="X24" s="33">
        <f t="shared" si="1"/>
        <v>30</v>
      </c>
      <c r="Y24" s="33">
        <f t="shared" si="2"/>
        <v>9</v>
      </c>
      <c r="Z24" s="33">
        <f t="shared" si="3"/>
        <v>14</v>
      </c>
      <c r="AA24" s="33">
        <f t="shared" si="4"/>
        <v>7</v>
      </c>
      <c r="AB24" s="8"/>
      <c r="AC24" s="8"/>
      <c r="AD24" s="33">
        <f t="shared" si="5"/>
        <v>1</v>
      </c>
    </row>
    <row r="25" spans="1:30" s="2" customFormat="1" ht="37.5" customHeight="1" x14ac:dyDescent="0.25">
      <c r="A25" s="78" t="s">
        <v>18</v>
      </c>
      <c r="B25" s="79"/>
      <c r="C25" s="33">
        <f>D25+E25+F25+G25+H25</f>
        <v>306</v>
      </c>
      <c r="D25" s="33">
        <f>SUM(D15:D24)</f>
        <v>112</v>
      </c>
      <c r="E25" s="33">
        <f>SUM(E15:E24)</f>
        <v>116</v>
      </c>
      <c r="F25" s="33">
        <f>SUM(F15:F24)</f>
        <v>78</v>
      </c>
      <c r="G25" s="33"/>
      <c r="H25" s="8"/>
      <c r="I25" s="33">
        <f>SUM(I15:I24)</f>
        <v>15</v>
      </c>
      <c r="J25" s="8">
        <f>SUM(J15:J24)</f>
        <v>18</v>
      </c>
      <c r="K25" s="33">
        <f>SUM(K15:K24)</f>
        <v>29</v>
      </c>
      <c r="L25" s="33"/>
      <c r="M25" s="33">
        <f>SUM(M15:M24)</f>
        <v>816.03600000000006</v>
      </c>
      <c r="N25" s="33">
        <f>SUM(N15:N24)</f>
        <v>7.5</v>
      </c>
      <c r="O25" s="8"/>
      <c r="P25" s="8">
        <f>SUM(P15:P24)</f>
        <v>0</v>
      </c>
      <c r="Q25" s="8"/>
      <c r="R25" s="8">
        <f>SUM(R15:R24)</f>
        <v>0</v>
      </c>
      <c r="S25" s="8">
        <f>SUM(S15:S24)</f>
        <v>0</v>
      </c>
      <c r="T25" s="33">
        <f>SUM(T15:T24)</f>
        <v>0</v>
      </c>
      <c r="U25" s="8"/>
      <c r="V25" s="8"/>
      <c r="W25" s="8"/>
      <c r="X25" s="33">
        <f t="shared" ref="X25" si="6">Y25+Z25+AA25+AB25+AC25</f>
        <v>353</v>
      </c>
      <c r="Y25" s="33">
        <f>SUM(Y15:Y24)</f>
        <v>130</v>
      </c>
      <c r="Z25" s="33">
        <f>SUM(Z15:Z24)</f>
        <v>145</v>
      </c>
      <c r="AA25" s="33">
        <f>SUM(AA15:AA24)</f>
        <v>78</v>
      </c>
      <c r="AB25" s="8"/>
      <c r="AC25" s="8"/>
      <c r="AD25" s="33">
        <f t="shared" si="5"/>
        <v>15</v>
      </c>
    </row>
    <row r="26" spans="1:30" s="2" customFormat="1" ht="40.5" customHeight="1" x14ac:dyDescent="0.25">
      <c r="A26" s="66" t="s">
        <v>79</v>
      </c>
      <c r="B26" s="67"/>
      <c r="C26" s="33" t="s">
        <v>17</v>
      </c>
      <c r="D26" s="33" t="s">
        <v>17</v>
      </c>
      <c r="E26" s="33" t="s">
        <v>17</v>
      </c>
      <c r="F26" s="33" t="s">
        <v>17</v>
      </c>
      <c r="G26" s="33" t="s">
        <v>17</v>
      </c>
      <c r="H26" s="33" t="s">
        <v>17</v>
      </c>
      <c r="I26" s="33" t="s">
        <v>17</v>
      </c>
      <c r="J26" s="33" t="s">
        <v>17</v>
      </c>
      <c r="K26" s="33" t="s">
        <v>17</v>
      </c>
      <c r="L26" s="33" t="s">
        <v>17</v>
      </c>
      <c r="M26" s="33" t="s">
        <v>17</v>
      </c>
      <c r="N26" s="33" t="s">
        <v>17</v>
      </c>
      <c r="O26" s="33" t="s">
        <v>17</v>
      </c>
      <c r="P26" s="33" t="s">
        <v>17</v>
      </c>
      <c r="Q26" s="33" t="s">
        <v>17</v>
      </c>
      <c r="R26" s="33" t="s">
        <v>17</v>
      </c>
      <c r="S26" s="33" t="s">
        <v>17</v>
      </c>
      <c r="T26" s="33" t="s">
        <v>17</v>
      </c>
      <c r="U26" s="33" t="s">
        <v>17</v>
      </c>
      <c r="V26" s="33" t="s">
        <v>17</v>
      </c>
      <c r="W26" s="33" t="s">
        <v>17</v>
      </c>
      <c r="X26" s="33" t="s">
        <v>17</v>
      </c>
      <c r="Y26" s="33" t="s">
        <v>17</v>
      </c>
      <c r="Z26" s="33" t="s">
        <v>17</v>
      </c>
      <c r="AA26" s="33" t="s">
        <v>17</v>
      </c>
      <c r="AB26" s="33" t="s">
        <v>17</v>
      </c>
      <c r="AC26" s="33" t="s">
        <v>17</v>
      </c>
      <c r="AD26" s="33" t="s">
        <v>17</v>
      </c>
    </row>
    <row r="27" spans="1:30" s="2" customFormat="1" ht="38.25" customHeight="1" x14ac:dyDescent="0.25">
      <c r="A27" s="35">
        <v>1</v>
      </c>
      <c r="B27" s="33" t="s">
        <v>31</v>
      </c>
      <c r="C27" s="33">
        <f>D27+E27+F27</f>
        <v>11</v>
      </c>
      <c r="D27" s="33">
        <v>7</v>
      </c>
      <c r="E27" s="33">
        <v>1</v>
      </c>
      <c r="F27" s="33">
        <v>3</v>
      </c>
      <c r="G27" s="8"/>
      <c r="H27" s="8"/>
      <c r="I27" s="33">
        <v>1</v>
      </c>
      <c r="J27" s="8"/>
      <c r="K27" s="8">
        <v>1</v>
      </c>
      <c r="L27" s="33"/>
      <c r="M27" s="33">
        <v>11.012</v>
      </c>
      <c r="N27" s="33"/>
      <c r="O27" s="31"/>
      <c r="P27" s="8"/>
      <c r="Q27" s="8"/>
      <c r="R27" s="8"/>
      <c r="S27" s="8"/>
      <c r="T27" s="33"/>
      <c r="U27" s="8"/>
      <c r="V27" s="8"/>
      <c r="W27" s="8"/>
      <c r="X27" s="33">
        <f>Y27+Z27+AA27+AB27+AC27</f>
        <v>12</v>
      </c>
      <c r="Y27" s="33">
        <v>7</v>
      </c>
      <c r="Z27" s="33">
        <v>2</v>
      </c>
      <c r="AA27" s="33">
        <v>3</v>
      </c>
      <c r="AB27" s="8"/>
      <c r="AC27" s="8"/>
      <c r="AD27" s="33">
        <f t="shared" si="5"/>
        <v>1</v>
      </c>
    </row>
    <row r="28" spans="1:30" s="2" customFormat="1" ht="43.5" customHeight="1" x14ac:dyDescent="0.25">
      <c r="A28" s="78" t="s">
        <v>18</v>
      </c>
      <c r="B28" s="79"/>
      <c r="C28" s="33">
        <f>D28+E28+F28</f>
        <v>11</v>
      </c>
      <c r="D28" s="33">
        <f>SUM(D27)</f>
        <v>7</v>
      </c>
      <c r="E28" s="33">
        <f>SUM(E27)</f>
        <v>1</v>
      </c>
      <c r="F28" s="33">
        <v>3</v>
      </c>
      <c r="G28" s="8"/>
      <c r="H28" s="8"/>
      <c r="I28" s="33">
        <f>SUM(I27)</f>
        <v>1</v>
      </c>
      <c r="J28" s="8"/>
      <c r="K28" s="8">
        <v>1</v>
      </c>
      <c r="L28" s="33"/>
      <c r="M28" s="33">
        <v>11.012</v>
      </c>
      <c r="N28" s="33"/>
      <c r="O28" s="8"/>
      <c r="P28" s="8"/>
      <c r="Q28" s="8"/>
      <c r="R28" s="8"/>
      <c r="S28" s="8"/>
      <c r="T28" s="33"/>
      <c r="U28" s="8"/>
      <c r="V28" s="8"/>
      <c r="W28" s="8"/>
      <c r="X28" s="33">
        <f>Y28+Z28+AA28+AB28+AC28</f>
        <v>12</v>
      </c>
      <c r="Y28" s="33">
        <f>SUM(Y27)</f>
        <v>7</v>
      </c>
      <c r="Z28" s="33">
        <v>2</v>
      </c>
      <c r="AA28" s="33">
        <f>SUM(AA27)</f>
        <v>3</v>
      </c>
      <c r="AB28" s="8"/>
      <c r="AC28" s="8"/>
      <c r="AD28" s="33">
        <f t="shared" si="5"/>
        <v>1</v>
      </c>
    </row>
    <row r="29" spans="1:30" s="2" customFormat="1" ht="60.75" customHeight="1" x14ac:dyDescent="0.25">
      <c r="A29" s="66" t="s">
        <v>80</v>
      </c>
      <c r="B29" s="67"/>
      <c r="C29" s="33" t="s">
        <v>17</v>
      </c>
      <c r="D29" s="33" t="s">
        <v>17</v>
      </c>
      <c r="E29" s="33" t="s">
        <v>17</v>
      </c>
      <c r="F29" s="33" t="s">
        <v>17</v>
      </c>
      <c r="G29" s="33" t="s">
        <v>17</v>
      </c>
      <c r="H29" s="33" t="s">
        <v>17</v>
      </c>
      <c r="I29" s="33" t="s">
        <v>17</v>
      </c>
      <c r="J29" s="33" t="s">
        <v>17</v>
      </c>
      <c r="K29" s="33" t="s">
        <v>17</v>
      </c>
      <c r="L29" s="33" t="s">
        <v>17</v>
      </c>
      <c r="M29" s="33" t="s">
        <v>17</v>
      </c>
      <c r="N29" s="33" t="s">
        <v>17</v>
      </c>
      <c r="O29" s="33" t="s">
        <v>17</v>
      </c>
      <c r="P29" s="33" t="s">
        <v>17</v>
      </c>
      <c r="Q29" s="33" t="s">
        <v>17</v>
      </c>
      <c r="R29" s="33" t="s">
        <v>17</v>
      </c>
      <c r="S29" s="33" t="s">
        <v>17</v>
      </c>
      <c r="T29" s="33" t="s">
        <v>17</v>
      </c>
      <c r="U29" s="33" t="s">
        <v>17</v>
      </c>
      <c r="V29" s="33" t="s">
        <v>17</v>
      </c>
      <c r="W29" s="33" t="s">
        <v>17</v>
      </c>
      <c r="X29" s="33" t="s">
        <v>17</v>
      </c>
      <c r="Y29" s="33" t="s">
        <v>17</v>
      </c>
      <c r="Z29" s="33" t="s">
        <v>17</v>
      </c>
      <c r="AA29" s="33" t="s">
        <v>17</v>
      </c>
      <c r="AB29" s="33" t="s">
        <v>17</v>
      </c>
      <c r="AC29" s="33" t="s">
        <v>17</v>
      </c>
      <c r="AD29" s="33" t="s">
        <v>17</v>
      </c>
    </row>
    <row r="30" spans="1:30" s="2" customFormat="1" ht="55.5" customHeight="1" x14ac:dyDescent="0.25">
      <c r="A30" s="35">
        <v>1</v>
      </c>
      <c r="B30" s="34" t="s">
        <v>32</v>
      </c>
      <c r="C30" s="33">
        <f>D30+E30+F30+G30+H30</f>
        <v>1</v>
      </c>
      <c r="D30" s="33">
        <v>0</v>
      </c>
      <c r="E30" s="33">
        <v>0</v>
      </c>
      <c r="F30" s="33">
        <v>1</v>
      </c>
      <c r="G30" s="33"/>
      <c r="H30" s="33"/>
      <c r="I30" s="33">
        <v>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>
        <f>Y30+Z30+AA30+AB30+AC30</f>
        <v>1</v>
      </c>
      <c r="Y30" s="33">
        <v>0</v>
      </c>
      <c r="Z30" s="33">
        <v>0</v>
      </c>
      <c r="AA30" s="33">
        <v>1</v>
      </c>
      <c r="AB30" s="33"/>
      <c r="AC30" s="33"/>
      <c r="AD30" s="33">
        <f t="shared" si="5"/>
        <v>0</v>
      </c>
    </row>
    <row r="31" spans="1:30" s="2" customFormat="1" ht="39.75" customHeight="1" x14ac:dyDescent="0.25">
      <c r="A31" s="73" t="s">
        <v>18</v>
      </c>
      <c r="B31" s="74"/>
      <c r="C31" s="8">
        <f>D31+E31+F31+G31+H31</f>
        <v>1</v>
      </c>
      <c r="D31" s="8">
        <f>SUM(D30)</f>
        <v>0</v>
      </c>
      <c r="E31" s="8">
        <v>0</v>
      </c>
      <c r="F31" s="8">
        <f>SUM(F30)</f>
        <v>1</v>
      </c>
      <c r="G31" s="8"/>
      <c r="H31" s="8"/>
      <c r="I31" s="8">
        <f>SUM(I30)</f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f>Y31+Z31+AA31+AB31+AC31</f>
        <v>1</v>
      </c>
      <c r="Y31" s="8">
        <f>SUM(Y30)</f>
        <v>0</v>
      </c>
      <c r="Z31" s="8">
        <v>0</v>
      </c>
      <c r="AA31" s="8">
        <f>SUM(AA30)</f>
        <v>1</v>
      </c>
      <c r="AB31" s="8"/>
      <c r="AC31" s="8"/>
      <c r="AD31" s="8">
        <f t="shared" si="5"/>
        <v>0</v>
      </c>
    </row>
    <row r="32" spans="1:30" s="2" customFormat="1" ht="78" customHeight="1" x14ac:dyDescent="0.25">
      <c r="A32" s="75" t="s">
        <v>58</v>
      </c>
      <c r="B32" s="75"/>
      <c r="C32" s="33">
        <f>D32+E32+F32+G32+H32</f>
        <v>318</v>
      </c>
      <c r="D32" s="33">
        <f>D25+D28+D31</f>
        <v>119</v>
      </c>
      <c r="E32" s="33">
        <f>E25+E28+E31</f>
        <v>117</v>
      </c>
      <c r="F32" s="33">
        <f>F25+F28+F31</f>
        <v>82</v>
      </c>
      <c r="G32" s="33"/>
      <c r="H32" s="33"/>
      <c r="I32" s="33">
        <f>I25+I28+I31</f>
        <v>16</v>
      </c>
      <c r="J32" s="33">
        <f>SUM(J25,J27,J30)</f>
        <v>18</v>
      </c>
      <c r="K32" s="33">
        <f>K25+K28+K31</f>
        <v>30</v>
      </c>
      <c r="L32" s="33">
        <f>L25+L28+L31</f>
        <v>0</v>
      </c>
      <c r="M32" s="33">
        <f>SUM(M25,M28,M31)</f>
        <v>827.048</v>
      </c>
      <c r="N32" s="33">
        <f>N25+N28+N31</f>
        <v>7.5</v>
      </c>
      <c r="O32" s="33"/>
      <c r="P32" s="33">
        <f>SUM(P25:P31)</f>
        <v>0</v>
      </c>
      <c r="Q32" s="33"/>
      <c r="R32" s="33">
        <f>SUM(R25:R31)</f>
        <v>0</v>
      </c>
      <c r="S32" s="33"/>
      <c r="T32" s="33"/>
      <c r="U32" s="33"/>
      <c r="V32" s="33"/>
      <c r="W32" s="33"/>
      <c r="X32" s="33">
        <f>Y32+Z32+AA32+AB32+AC32</f>
        <v>366</v>
      </c>
      <c r="Y32" s="33">
        <f>Y25+Y28+Y31</f>
        <v>137</v>
      </c>
      <c r="Z32" s="33">
        <f>Z25+Z28+Z31</f>
        <v>147</v>
      </c>
      <c r="AA32" s="33">
        <f>AA25+AA28+AA31</f>
        <v>82</v>
      </c>
      <c r="AB32" s="33"/>
      <c r="AC32" s="33"/>
      <c r="AD32" s="33">
        <f t="shared" si="5"/>
        <v>16</v>
      </c>
    </row>
    <row r="33" spans="1:30" s="2" customFormat="1" ht="21" customHeight="1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24"/>
      <c r="P33" s="24"/>
      <c r="Q33" s="24"/>
      <c r="R33" s="24"/>
      <c r="S33" s="24"/>
      <c r="T33" s="23"/>
      <c r="U33" s="24"/>
      <c r="V33" s="24"/>
      <c r="W33" s="24"/>
      <c r="X33" s="23"/>
      <c r="Y33" s="23"/>
      <c r="Z33" s="23"/>
      <c r="AA33" s="23"/>
      <c r="AB33" s="24"/>
      <c r="AC33" s="24"/>
      <c r="AD33" s="23"/>
    </row>
    <row r="34" spans="1:30" s="2" customFormat="1" ht="21" customHeight="1" x14ac:dyDescent="0.2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24"/>
      <c r="P34" s="24"/>
      <c r="Q34" s="24"/>
      <c r="R34" s="24"/>
      <c r="S34" s="24"/>
      <c r="T34" s="23"/>
      <c r="U34" s="24"/>
      <c r="V34" s="24"/>
      <c r="W34" s="24"/>
      <c r="X34" s="23"/>
      <c r="Y34" s="23"/>
      <c r="Z34" s="23"/>
      <c r="AA34" s="23"/>
      <c r="AB34" s="24"/>
      <c r="AC34" s="24"/>
      <c r="AD34" s="23"/>
    </row>
    <row r="35" spans="1:30" s="2" customFormat="1" ht="21" customHeight="1" x14ac:dyDescent="0.2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24"/>
      <c r="P35" s="24"/>
      <c r="Q35" s="24"/>
      <c r="R35" s="24"/>
      <c r="S35" s="24"/>
      <c r="T35" s="23"/>
      <c r="U35" s="24"/>
      <c r="V35" s="24"/>
      <c r="W35" s="24"/>
      <c r="X35" s="23"/>
      <c r="Y35" s="23"/>
      <c r="Z35" s="23"/>
      <c r="AA35" s="23"/>
      <c r="AB35" s="24"/>
      <c r="AC35" s="24"/>
      <c r="AD35" s="23"/>
    </row>
    <row r="36" spans="1:30" s="2" customFormat="1" ht="64.5" customHeight="1" x14ac:dyDescent="0.25">
      <c r="A36" s="69" t="s">
        <v>86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</row>
    <row r="37" spans="1:30" s="2" customFormat="1" ht="79.5" customHeight="1" x14ac:dyDescent="0.25">
      <c r="A37" s="62"/>
      <c r="B37" s="62"/>
      <c r="C37" s="62"/>
      <c r="D37" s="6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 customHeight="1" x14ac:dyDescent="0.4">
      <c r="A38" s="59" t="s">
        <v>87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"/>
      <c r="T38" s="6"/>
      <c r="U38" s="6"/>
      <c r="V38" s="6"/>
      <c r="W38" s="6"/>
      <c r="X38" s="6"/>
    </row>
    <row r="39" spans="1:30" ht="12.75" customHeight="1" x14ac:dyDescent="0.4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"/>
      <c r="T39" s="6"/>
      <c r="U39" s="6"/>
      <c r="V39" s="6"/>
      <c r="W39" s="6"/>
      <c r="X39" s="6"/>
    </row>
    <row r="40" spans="1:30" ht="12.75" customHeight="1" x14ac:dyDescent="0.4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"/>
      <c r="T40" s="6"/>
      <c r="U40" s="6"/>
      <c r="V40" s="6"/>
      <c r="W40" s="6"/>
      <c r="X40" s="6"/>
    </row>
    <row r="41" spans="1:30" ht="12.75" customHeight="1" x14ac:dyDescent="0.4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"/>
      <c r="T41" s="6"/>
      <c r="U41" s="6"/>
      <c r="V41" s="6"/>
      <c r="W41" s="6"/>
      <c r="X41" s="6"/>
    </row>
    <row r="42" spans="1:30" ht="12.75" customHeight="1" x14ac:dyDescent="0.4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"/>
      <c r="T42" s="6"/>
      <c r="U42" s="6"/>
      <c r="V42" s="6"/>
      <c r="W42" s="6"/>
      <c r="X42" s="6"/>
    </row>
    <row r="43" spans="1:30" ht="30.75" customHeight="1" x14ac:dyDescent="0.4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"/>
      <c r="T43" s="6"/>
      <c r="U43" s="6"/>
      <c r="V43" s="6"/>
      <c r="W43" s="6"/>
      <c r="X43" s="6"/>
    </row>
    <row r="44" spans="1:30" ht="16.5" hidden="1" customHeight="1" x14ac:dyDescent="0.4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"/>
      <c r="T44" s="6"/>
      <c r="U44" s="6"/>
      <c r="V44" s="6"/>
      <c r="W44" s="6"/>
      <c r="X44" s="6"/>
    </row>
    <row r="45" spans="1:30" ht="12.75" hidden="1" customHeight="1" x14ac:dyDescent="0.4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"/>
      <c r="T45" s="6"/>
      <c r="U45" s="6"/>
      <c r="V45" s="6"/>
      <c r="W45" s="6"/>
      <c r="X45" s="6"/>
    </row>
    <row r="46" spans="1:30" ht="12.75" hidden="1" customHeight="1" x14ac:dyDescent="0.4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"/>
      <c r="T46" s="6"/>
      <c r="U46" s="6"/>
      <c r="V46" s="6"/>
      <c r="W46" s="6"/>
      <c r="X46" s="6"/>
    </row>
    <row r="47" spans="1:30" ht="22.5" customHeigh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30" ht="12.75" customHeight="1" x14ac:dyDescent="0.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 customHeight="1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 customHeight="1" x14ac:dyDescent="0.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</sheetData>
  <mergeCells count="56">
    <mergeCell ref="A33:N35"/>
    <mergeCell ref="AA3:AC4"/>
    <mergeCell ref="AB2:AD2"/>
    <mergeCell ref="A28:B28"/>
    <mergeCell ref="AA8:AA10"/>
    <mergeCell ref="M11:M12"/>
    <mergeCell ref="N11:N12"/>
    <mergeCell ref="Q11:Q12"/>
    <mergeCell ref="X8:X12"/>
    <mergeCell ref="D8:D10"/>
    <mergeCell ref="J11:J12"/>
    <mergeCell ref="V10:V12"/>
    <mergeCell ref="S8:V9"/>
    <mergeCell ref="W10:W12"/>
    <mergeCell ref="S10:U10"/>
    <mergeCell ref="R11:R12"/>
    <mergeCell ref="A1:AD1"/>
    <mergeCell ref="A6:AD6"/>
    <mergeCell ref="A25:B25"/>
    <mergeCell ref="A14:B14"/>
    <mergeCell ref="A26:B26"/>
    <mergeCell ref="Y8:Y10"/>
    <mergeCell ref="Z8:Z10"/>
    <mergeCell ref="J10:L10"/>
    <mergeCell ref="T11:T12"/>
    <mergeCell ref="E8:E10"/>
    <mergeCell ref="F8:F10"/>
    <mergeCell ref="G8:H9"/>
    <mergeCell ref="AB8:AC9"/>
    <mergeCell ref="AD8:AD12"/>
    <mergeCell ref="X7:AD7"/>
    <mergeCell ref="Z5:AA5"/>
    <mergeCell ref="A31:B31"/>
    <mergeCell ref="S11:S12"/>
    <mergeCell ref="A32:B32"/>
    <mergeCell ref="L11:L12"/>
    <mergeCell ref="A7:A12"/>
    <mergeCell ref="J7:R7"/>
    <mergeCell ref="J8:O9"/>
    <mergeCell ref="K11:K12"/>
    <mergeCell ref="A38:R47"/>
    <mergeCell ref="I8:I12"/>
    <mergeCell ref="O10:O12"/>
    <mergeCell ref="Q10:R10"/>
    <mergeCell ref="M10:N10"/>
    <mergeCell ref="A37:D37"/>
    <mergeCell ref="P8:R9"/>
    <mergeCell ref="C8:C12"/>
    <mergeCell ref="B7:B12"/>
    <mergeCell ref="A29:B29"/>
    <mergeCell ref="C7:I7"/>
    <mergeCell ref="A36:AD36"/>
    <mergeCell ref="U11:U12"/>
    <mergeCell ref="P10:P12"/>
    <mergeCell ref="S7:W7"/>
    <mergeCell ref="W8:W9"/>
  </mergeCells>
  <phoneticPr fontId="0" type="noConversion"/>
  <pageMargins left="0" right="0" top="0.11811023622047245" bottom="7.874015748031496E-2" header="3.937007874015748E-2" footer="7.874015748031496E-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view="pageBreakPreview" topLeftCell="A16" zoomScale="70" zoomScaleNormal="100" zoomScaleSheetLayoutView="70" zoomScalePageLayoutView="400" workbookViewId="0">
      <selection activeCell="AH28" sqref="AH28"/>
    </sheetView>
  </sheetViews>
  <sheetFormatPr defaultRowHeight="13.2" x14ac:dyDescent="0.25"/>
  <cols>
    <col min="1" max="1" width="6.33203125" customWidth="1"/>
    <col min="2" max="2" width="23" customWidth="1"/>
    <col min="3" max="3" width="12.6640625" customWidth="1"/>
    <col min="4" max="4" width="13.5546875" customWidth="1"/>
    <col min="5" max="5" width="17.109375" customWidth="1"/>
    <col min="6" max="6" width="14.6640625" customWidth="1"/>
    <col min="7" max="7" width="20.88671875" customWidth="1"/>
    <col min="8" max="8" width="7" customWidth="1"/>
    <col min="9" max="9" width="6.6640625" customWidth="1"/>
    <col min="10" max="10" width="7.44140625" customWidth="1"/>
    <col min="11" max="11" width="8" customWidth="1"/>
    <col min="12" max="12" width="6.44140625" customWidth="1"/>
    <col min="13" max="16" width="6.6640625" customWidth="1"/>
    <col min="17" max="17" width="8.5546875" customWidth="1"/>
    <col min="18" max="18" width="13" customWidth="1"/>
    <col min="19" max="29" width="6.6640625" customWidth="1"/>
    <col min="30" max="30" width="8.5546875" customWidth="1"/>
    <col min="31" max="31" width="15.33203125" customWidth="1"/>
    <col min="32" max="32" width="10.109375" customWidth="1"/>
    <col min="33" max="33" width="11.44140625" customWidth="1"/>
    <col min="34" max="34" width="16.33203125" customWidth="1"/>
    <col min="35" max="35" width="21.6640625" customWidth="1"/>
    <col min="36" max="36" width="9.33203125" customWidth="1"/>
  </cols>
  <sheetData>
    <row r="1" spans="1:36" ht="18" x14ac:dyDescent="0.35">
      <c r="AG1" s="11"/>
      <c r="AH1" s="11"/>
    </row>
    <row r="2" spans="1:36" ht="39" customHeight="1" x14ac:dyDescent="0.25">
      <c r="AG2" s="88" t="s">
        <v>106</v>
      </c>
      <c r="AH2" s="85"/>
      <c r="AI2" s="85"/>
      <c r="AJ2" s="55"/>
    </row>
    <row r="3" spans="1:36" ht="45.75" customHeight="1" x14ac:dyDescent="0.25">
      <c r="AG3" s="85"/>
      <c r="AH3" s="85"/>
      <c r="AI3" s="85"/>
      <c r="AJ3" s="55"/>
    </row>
    <row r="4" spans="1:36" ht="38.25" customHeight="1" x14ac:dyDescent="0.25">
      <c r="AG4" s="94"/>
      <c r="AH4" s="94"/>
      <c r="AI4" s="94"/>
      <c r="AJ4" s="94"/>
    </row>
    <row r="5" spans="1:36" ht="39.75" customHeight="1" x14ac:dyDescent="0.25">
      <c r="A5" s="95" t="s">
        <v>105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</row>
    <row r="6" spans="1:36" ht="15.75" customHeight="1" x14ac:dyDescent="0.25">
      <c r="A6" s="91" t="s">
        <v>1</v>
      </c>
      <c r="B6" s="91" t="s">
        <v>78</v>
      </c>
      <c r="C6" s="98" t="s">
        <v>70</v>
      </c>
      <c r="D6" s="91" t="s">
        <v>71</v>
      </c>
      <c r="E6" s="91"/>
      <c r="F6" s="91"/>
      <c r="G6" s="91"/>
      <c r="H6" s="103" t="s">
        <v>33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  <c r="T6" s="103" t="s">
        <v>34</v>
      </c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91" t="s">
        <v>72</v>
      </c>
      <c r="AG6" s="92"/>
      <c r="AH6" s="92"/>
      <c r="AI6" s="92"/>
      <c r="AJ6" s="93" t="s">
        <v>73</v>
      </c>
    </row>
    <row r="7" spans="1:36" ht="15.75" customHeight="1" x14ac:dyDescent="0.25">
      <c r="A7" s="96"/>
      <c r="B7" s="91"/>
      <c r="C7" s="99"/>
      <c r="D7" s="91"/>
      <c r="E7" s="91"/>
      <c r="F7" s="91"/>
      <c r="G7" s="91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  <c r="T7" s="106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8"/>
      <c r="AF7" s="92"/>
      <c r="AG7" s="92"/>
      <c r="AH7" s="92"/>
      <c r="AI7" s="92"/>
      <c r="AJ7" s="93"/>
    </row>
    <row r="8" spans="1:36" ht="114" customHeight="1" x14ac:dyDescent="0.25">
      <c r="A8" s="96"/>
      <c r="B8" s="91"/>
      <c r="C8" s="99"/>
      <c r="D8" s="91"/>
      <c r="E8" s="91"/>
      <c r="F8" s="91"/>
      <c r="G8" s="91"/>
      <c r="H8" s="91" t="s">
        <v>35</v>
      </c>
      <c r="I8" s="91"/>
      <c r="J8" s="91"/>
      <c r="K8" s="91" t="s">
        <v>36</v>
      </c>
      <c r="L8" s="91"/>
      <c r="M8" s="91"/>
      <c r="N8" s="91" t="s">
        <v>37</v>
      </c>
      <c r="O8" s="91"/>
      <c r="P8" s="91"/>
      <c r="Q8" s="91" t="s">
        <v>38</v>
      </c>
      <c r="R8" s="91"/>
      <c r="S8" s="91"/>
      <c r="T8" s="91" t="s">
        <v>35</v>
      </c>
      <c r="U8" s="91"/>
      <c r="V8" s="91"/>
      <c r="W8" s="91" t="s">
        <v>36</v>
      </c>
      <c r="X8" s="91"/>
      <c r="Y8" s="91"/>
      <c r="Z8" s="91" t="s">
        <v>37</v>
      </c>
      <c r="AA8" s="91"/>
      <c r="AB8" s="91"/>
      <c r="AC8" s="91" t="s">
        <v>38</v>
      </c>
      <c r="AD8" s="91"/>
      <c r="AE8" s="91"/>
      <c r="AF8" s="92"/>
      <c r="AG8" s="92"/>
      <c r="AH8" s="92"/>
      <c r="AI8" s="92"/>
      <c r="AJ8" s="93"/>
    </row>
    <row r="9" spans="1:36" ht="13.8" x14ac:dyDescent="0.25">
      <c r="A9" s="96"/>
      <c r="B9" s="91"/>
      <c r="C9" s="99"/>
      <c r="D9" s="100" t="s">
        <v>39</v>
      </c>
      <c r="E9" s="100" t="s">
        <v>36</v>
      </c>
      <c r="F9" s="100" t="s">
        <v>37</v>
      </c>
      <c r="G9" s="100" t="s">
        <v>38</v>
      </c>
      <c r="H9" s="100" t="s">
        <v>40</v>
      </c>
      <c r="I9" s="100" t="s">
        <v>41</v>
      </c>
      <c r="J9" s="100"/>
      <c r="K9" s="100" t="s">
        <v>40</v>
      </c>
      <c r="L9" s="100" t="s">
        <v>41</v>
      </c>
      <c r="M9" s="100"/>
      <c r="N9" s="100" t="s">
        <v>40</v>
      </c>
      <c r="O9" s="100" t="s">
        <v>41</v>
      </c>
      <c r="P9" s="100"/>
      <c r="Q9" s="100" t="s">
        <v>40</v>
      </c>
      <c r="R9" s="100" t="s">
        <v>41</v>
      </c>
      <c r="S9" s="100"/>
      <c r="T9" s="100" t="s">
        <v>40</v>
      </c>
      <c r="U9" s="93" t="s">
        <v>42</v>
      </c>
      <c r="V9" s="97" t="s">
        <v>43</v>
      </c>
      <c r="W9" s="100" t="s">
        <v>40</v>
      </c>
      <c r="X9" s="93" t="s">
        <v>42</v>
      </c>
      <c r="Y9" s="97" t="s">
        <v>43</v>
      </c>
      <c r="Z9" s="100" t="s">
        <v>40</v>
      </c>
      <c r="AA9" s="93" t="s">
        <v>42</v>
      </c>
      <c r="AB9" s="97" t="s">
        <v>43</v>
      </c>
      <c r="AC9" s="100" t="s">
        <v>40</v>
      </c>
      <c r="AD9" s="93" t="s">
        <v>42</v>
      </c>
      <c r="AE9" s="97" t="s">
        <v>43</v>
      </c>
      <c r="AF9" s="100" t="s">
        <v>39</v>
      </c>
      <c r="AG9" s="100" t="s">
        <v>36</v>
      </c>
      <c r="AH9" s="100" t="s">
        <v>37</v>
      </c>
      <c r="AI9" s="100" t="s">
        <v>38</v>
      </c>
      <c r="AJ9" s="93"/>
    </row>
    <row r="10" spans="1:36" ht="162" customHeight="1" x14ac:dyDescent="0.25">
      <c r="A10" s="96"/>
      <c r="B10" s="91"/>
      <c r="C10" s="99"/>
      <c r="D10" s="100"/>
      <c r="E10" s="100"/>
      <c r="F10" s="100"/>
      <c r="G10" s="100"/>
      <c r="H10" s="100"/>
      <c r="I10" s="14" t="s">
        <v>2</v>
      </c>
      <c r="J10" s="14" t="s">
        <v>44</v>
      </c>
      <c r="K10" s="100"/>
      <c r="L10" s="14" t="s">
        <v>2</v>
      </c>
      <c r="M10" s="14" t="s">
        <v>44</v>
      </c>
      <c r="N10" s="100"/>
      <c r="O10" s="14" t="s">
        <v>2</v>
      </c>
      <c r="P10" s="14" t="s">
        <v>44</v>
      </c>
      <c r="Q10" s="100"/>
      <c r="R10" s="14" t="s">
        <v>2</v>
      </c>
      <c r="S10" s="14" t="s">
        <v>44</v>
      </c>
      <c r="T10" s="100"/>
      <c r="U10" s="93"/>
      <c r="V10" s="97"/>
      <c r="W10" s="100"/>
      <c r="X10" s="93"/>
      <c r="Y10" s="97"/>
      <c r="Z10" s="100"/>
      <c r="AA10" s="93"/>
      <c r="AB10" s="97"/>
      <c r="AC10" s="100"/>
      <c r="AD10" s="93"/>
      <c r="AE10" s="97"/>
      <c r="AF10" s="100"/>
      <c r="AG10" s="100"/>
      <c r="AH10" s="100"/>
      <c r="AI10" s="100"/>
      <c r="AJ10" s="93"/>
    </row>
    <row r="11" spans="1:36" ht="22.5" customHeight="1" x14ac:dyDescent="0.25">
      <c r="A11" s="13">
        <v>1</v>
      </c>
      <c r="B11" s="12">
        <v>2</v>
      </c>
      <c r="C11" s="13">
        <v>3</v>
      </c>
      <c r="D11" s="12">
        <v>4</v>
      </c>
      <c r="E11" s="13">
        <v>5</v>
      </c>
      <c r="F11" s="12">
        <v>6</v>
      </c>
      <c r="G11" s="13">
        <v>7</v>
      </c>
      <c r="H11" s="12">
        <v>8</v>
      </c>
      <c r="I11" s="13">
        <v>9</v>
      </c>
      <c r="J11" s="12">
        <v>10</v>
      </c>
      <c r="K11" s="13">
        <v>11</v>
      </c>
      <c r="L11" s="12">
        <v>12</v>
      </c>
      <c r="M11" s="13">
        <v>13</v>
      </c>
      <c r="N11" s="12">
        <v>14</v>
      </c>
      <c r="O11" s="13">
        <v>15</v>
      </c>
      <c r="P11" s="12">
        <v>16</v>
      </c>
      <c r="Q11" s="13">
        <v>17</v>
      </c>
      <c r="R11" s="12">
        <v>18</v>
      </c>
      <c r="S11" s="13">
        <v>19</v>
      </c>
      <c r="T11" s="12">
        <v>20</v>
      </c>
      <c r="U11" s="13">
        <v>21</v>
      </c>
      <c r="V11" s="12">
        <v>22</v>
      </c>
      <c r="W11" s="13">
        <v>23</v>
      </c>
      <c r="X11" s="12">
        <v>24</v>
      </c>
      <c r="Y11" s="13">
        <v>25</v>
      </c>
      <c r="Z11" s="12">
        <v>26</v>
      </c>
      <c r="AA11" s="13">
        <v>27</v>
      </c>
      <c r="AB11" s="12">
        <v>28</v>
      </c>
      <c r="AC11" s="13">
        <v>29</v>
      </c>
      <c r="AD11" s="12">
        <v>30</v>
      </c>
      <c r="AE11" s="13">
        <v>31</v>
      </c>
      <c r="AF11" s="12">
        <v>32</v>
      </c>
      <c r="AG11" s="13">
        <v>33</v>
      </c>
      <c r="AH11" s="12">
        <v>34</v>
      </c>
      <c r="AI11" s="13">
        <v>35</v>
      </c>
      <c r="AJ11" s="12">
        <v>36</v>
      </c>
    </row>
    <row r="12" spans="1:36" ht="43.5" customHeight="1" x14ac:dyDescent="0.25">
      <c r="A12" s="115" t="s">
        <v>77</v>
      </c>
      <c r="B12" s="116"/>
      <c r="C12" s="15" t="s">
        <v>17</v>
      </c>
      <c r="D12" s="15" t="s">
        <v>17</v>
      </c>
      <c r="E12" s="15" t="s">
        <v>17</v>
      </c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15" t="s">
        <v>17</v>
      </c>
      <c r="M12" s="15" t="s">
        <v>17</v>
      </c>
      <c r="N12" s="15" t="s">
        <v>17</v>
      </c>
      <c r="O12" s="15" t="s">
        <v>17</v>
      </c>
      <c r="P12" s="15" t="s">
        <v>17</v>
      </c>
      <c r="Q12" s="15" t="s">
        <v>17</v>
      </c>
      <c r="R12" s="15" t="s">
        <v>17</v>
      </c>
      <c r="S12" s="15" t="s">
        <v>17</v>
      </c>
      <c r="T12" s="15" t="s">
        <v>17</v>
      </c>
      <c r="U12" s="15" t="s">
        <v>17</v>
      </c>
      <c r="V12" s="15" t="s">
        <v>17</v>
      </c>
      <c r="W12" s="15" t="s">
        <v>17</v>
      </c>
      <c r="X12" s="15" t="s">
        <v>17</v>
      </c>
      <c r="Y12" s="15" t="s">
        <v>17</v>
      </c>
      <c r="Z12" s="15" t="s">
        <v>17</v>
      </c>
      <c r="AA12" s="15" t="s">
        <v>17</v>
      </c>
      <c r="AB12" s="15" t="s">
        <v>17</v>
      </c>
      <c r="AC12" s="15" t="s">
        <v>17</v>
      </c>
      <c r="AD12" s="15" t="s">
        <v>17</v>
      </c>
      <c r="AE12" s="15" t="s">
        <v>17</v>
      </c>
      <c r="AF12" s="15" t="s">
        <v>17</v>
      </c>
      <c r="AG12" s="15" t="s">
        <v>17</v>
      </c>
      <c r="AH12" s="15" t="s">
        <v>17</v>
      </c>
      <c r="AI12" s="15" t="s">
        <v>17</v>
      </c>
      <c r="AJ12" s="15" t="s">
        <v>17</v>
      </c>
    </row>
    <row r="13" spans="1:36" ht="30" customHeight="1" x14ac:dyDescent="0.25">
      <c r="A13" s="16">
        <v>1</v>
      </c>
      <c r="B13" s="9" t="s">
        <v>21</v>
      </c>
      <c r="C13" s="15"/>
      <c r="D13" s="15">
        <v>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f>D13+H13-T13</f>
        <v>2</v>
      </c>
      <c r="AG13" s="15"/>
      <c r="AH13" s="15"/>
      <c r="AI13" s="15">
        <f>G13+Q13-AC13</f>
        <v>0</v>
      </c>
      <c r="AJ13" s="15"/>
    </row>
    <row r="14" spans="1:36" ht="28.5" customHeight="1" x14ac:dyDescent="0.25">
      <c r="A14" s="16">
        <v>2</v>
      </c>
      <c r="B14" s="9" t="s">
        <v>22</v>
      </c>
      <c r="C14" s="15">
        <v>1</v>
      </c>
      <c r="D14" s="15">
        <v>2</v>
      </c>
      <c r="E14" s="15">
        <v>1</v>
      </c>
      <c r="F14" s="15">
        <v>1</v>
      </c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>
        <f t="shared" ref="AF14:AF25" si="0">D14+H14-T14</f>
        <v>2</v>
      </c>
      <c r="AG14" s="15">
        <f>E14+K14-W14</f>
        <v>1</v>
      </c>
      <c r="AH14" s="15">
        <f>F14+N14-Z14</f>
        <v>1</v>
      </c>
      <c r="AI14" s="15">
        <f t="shared" ref="AI14:AI22" si="1">G14+Q14-AC14</f>
        <v>1</v>
      </c>
      <c r="AJ14" s="15">
        <v>1</v>
      </c>
    </row>
    <row r="15" spans="1:36" ht="29.25" customHeight="1" x14ac:dyDescent="0.25">
      <c r="A15" s="16">
        <v>3</v>
      </c>
      <c r="B15" s="9" t="s">
        <v>23</v>
      </c>
      <c r="C15" s="15">
        <v>2</v>
      </c>
      <c r="D15" s="15">
        <v>16</v>
      </c>
      <c r="E15" s="15">
        <v>2</v>
      </c>
      <c r="F15" s="15">
        <v>2</v>
      </c>
      <c r="G15" s="15">
        <v>10</v>
      </c>
      <c r="H15" s="15">
        <v>1</v>
      </c>
      <c r="I15" s="15"/>
      <c r="J15" s="16">
        <v>14</v>
      </c>
      <c r="K15" s="15"/>
      <c r="L15" s="15"/>
      <c r="M15" s="15"/>
      <c r="N15" s="15"/>
      <c r="O15" s="15"/>
      <c r="P15" s="15"/>
      <c r="Q15" s="15"/>
      <c r="R15" s="16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>
        <f t="shared" si="0"/>
        <v>17</v>
      </c>
      <c r="AG15" s="15">
        <f t="shared" ref="AG15:AG22" si="2">E15+K15-W15</f>
        <v>2</v>
      </c>
      <c r="AH15" s="15">
        <f t="shared" ref="AH15:AH22" si="3">F15+N15-Z15</f>
        <v>2</v>
      </c>
      <c r="AI15" s="15">
        <f>G15+Q15-AC15</f>
        <v>10</v>
      </c>
      <c r="AJ15" s="15">
        <v>2</v>
      </c>
    </row>
    <row r="16" spans="1:36" ht="27" customHeight="1" x14ac:dyDescent="0.25">
      <c r="A16" s="16">
        <v>4</v>
      </c>
      <c r="B16" s="9" t="s">
        <v>24</v>
      </c>
      <c r="C16" s="15"/>
      <c r="D16" s="15">
        <v>4</v>
      </c>
      <c r="E16" s="15"/>
      <c r="F16" s="15"/>
      <c r="G16" s="15"/>
      <c r="H16" s="15">
        <v>3</v>
      </c>
      <c r="I16" s="15">
        <v>49.5</v>
      </c>
      <c r="J16" s="15">
        <v>9.2899999999999991</v>
      </c>
      <c r="K16" s="15">
        <v>1</v>
      </c>
      <c r="L16" s="15">
        <v>6.1</v>
      </c>
      <c r="M16" s="15"/>
      <c r="N16" s="15">
        <v>1</v>
      </c>
      <c r="O16" s="15">
        <v>27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f t="shared" si="0"/>
        <v>7</v>
      </c>
      <c r="AG16" s="15">
        <f t="shared" si="2"/>
        <v>1</v>
      </c>
      <c r="AH16" s="15">
        <f t="shared" si="3"/>
        <v>1</v>
      </c>
      <c r="AI16" s="15">
        <f t="shared" si="1"/>
        <v>0</v>
      </c>
      <c r="AJ16" s="15">
        <v>1</v>
      </c>
    </row>
    <row r="17" spans="1:36" ht="33" customHeight="1" x14ac:dyDescent="0.25">
      <c r="A17" s="16">
        <v>5</v>
      </c>
      <c r="B17" s="9" t="s">
        <v>25</v>
      </c>
      <c r="C17" s="15"/>
      <c r="D17" s="15">
        <v>3</v>
      </c>
      <c r="E17" s="15"/>
      <c r="F17" s="15"/>
      <c r="G17" s="15">
        <v>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f t="shared" si="0"/>
        <v>3</v>
      </c>
      <c r="AG17" s="15">
        <f t="shared" si="2"/>
        <v>0</v>
      </c>
      <c r="AH17" s="15">
        <f t="shared" si="3"/>
        <v>0</v>
      </c>
      <c r="AI17" s="15">
        <f t="shared" si="1"/>
        <v>2</v>
      </c>
      <c r="AJ17" s="15"/>
    </row>
    <row r="18" spans="1:36" ht="29.25" customHeight="1" x14ac:dyDescent="0.25">
      <c r="A18" s="16">
        <v>6</v>
      </c>
      <c r="B18" s="9" t="s">
        <v>26</v>
      </c>
      <c r="C18" s="15"/>
      <c r="D18" s="15">
        <v>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>
        <f t="shared" si="0"/>
        <v>1</v>
      </c>
      <c r="AG18" s="15">
        <f t="shared" si="2"/>
        <v>0</v>
      </c>
      <c r="AH18" s="15">
        <f t="shared" si="3"/>
        <v>0</v>
      </c>
      <c r="AI18" s="15">
        <f t="shared" si="1"/>
        <v>0</v>
      </c>
      <c r="AJ18" s="15"/>
    </row>
    <row r="19" spans="1:36" ht="30" customHeight="1" x14ac:dyDescent="0.25">
      <c r="A19" s="16">
        <v>7</v>
      </c>
      <c r="B19" s="9" t="s">
        <v>27</v>
      </c>
      <c r="C19" s="15"/>
      <c r="D19" s="15">
        <v>5</v>
      </c>
      <c r="E19" s="15"/>
      <c r="F19" s="15"/>
      <c r="G19" s="15">
        <v>3</v>
      </c>
      <c r="H19" s="15">
        <v>2</v>
      </c>
      <c r="I19" s="15">
        <v>5.0599999999999996</v>
      </c>
      <c r="J19" s="15">
        <v>8.4990000000000006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>
        <f t="shared" si="0"/>
        <v>7</v>
      </c>
      <c r="AG19" s="15">
        <f t="shared" si="2"/>
        <v>0</v>
      </c>
      <c r="AH19" s="15">
        <f t="shared" si="3"/>
        <v>0</v>
      </c>
      <c r="AI19" s="15">
        <f t="shared" si="1"/>
        <v>3</v>
      </c>
      <c r="AJ19" s="15"/>
    </row>
    <row r="20" spans="1:36" ht="31.5" customHeight="1" x14ac:dyDescent="0.25">
      <c r="A20" s="16">
        <v>8</v>
      </c>
      <c r="B20" s="9" t="s">
        <v>28</v>
      </c>
      <c r="C20" s="15"/>
      <c r="D20" s="15">
        <v>5</v>
      </c>
      <c r="E20" s="15"/>
      <c r="F20" s="15"/>
      <c r="G20" s="15">
        <v>4</v>
      </c>
      <c r="H20" s="15"/>
      <c r="I20" s="15"/>
      <c r="J20" s="15"/>
      <c r="K20" s="15">
        <v>1</v>
      </c>
      <c r="L20" s="15">
        <v>148.80000000000001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>
        <f t="shared" si="0"/>
        <v>5</v>
      </c>
      <c r="AG20" s="15">
        <f t="shared" si="2"/>
        <v>1</v>
      </c>
      <c r="AH20" s="15">
        <f t="shared" si="3"/>
        <v>0</v>
      </c>
      <c r="AI20" s="15">
        <f t="shared" si="1"/>
        <v>4</v>
      </c>
      <c r="AJ20" s="15">
        <v>1</v>
      </c>
    </row>
    <row r="21" spans="1:36" ht="29.25" customHeight="1" x14ac:dyDescent="0.25">
      <c r="A21" s="16">
        <v>9</v>
      </c>
      <c r="B21" s="9" t="s">
        <v>29</v>
      </c>
      <c r="C21" s="15"/>
      <c r="D21" s="15">
        <v>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>
        <f t="shared" si="0"/>
        <v>3</v>
      </c>
      <c r="AG21" s="15">
        <f t="shared" si="2"/>
        <v>0</v>
      </c>
      <c r="AH21" s="15">
        <f t="shared" si="3"/>
        <v>0</v>
      </c>
      <c r="AI21" s="15">
        <f t="shared" si="1"/>
        <v>0</v>
      </c>
      <c r="AJ21" s="15"/>
    </row>
    <row r="22" spans="1:36" ht="33" customHeight="1" x14ac:dyDescent="0.25">
      <c r="A22" s="17">
        <v>10</v>
      </c>
      <c r="B22" s="9" t="s">
        <v>30</v>
      </c>
      <c r="C22" s="15">
        <v>1</v>
      </c>
      <c r="D22" s="15">
        <v>5</v>
      </c>
      <c r="E22" s="12">
        <v>1</v>
      </c>
      <c r="F22" s="12">
        <v>1</v>
      </c>
      <c r="G22" s="15">
        <v>1</v>
      </c>
      <c r="H22" s="12">
        <v>1</v>
      </c>
      <c r="I22" s="12"/>
      <c r="J22" s="12">
        <v>7.5549999999999997</v>
      </c>
      <c r="K22" s="12"/>
      <c r="L22" s="12"/>
      <c r="M22" s="12"/>
      <c r="N22" s="12"/>
      <c r="O22" s="12"/>
      <c r="P22" s="12"/>
      <c r="Q22" s="12"/>
      <c r="R22" s="1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5">
        <f t="shared" si="0"/>
        <v>6</v>
      </c>
      <c r="AG22" s="15">
        <f t="shared" si="2"/>
        <v>1</v>
      </c>
      <c r="AH22" s="15">
        <f t="shared" si="3"/>
        <v>1</v>
      </c>
      <c r="AI22" s="15">
        <f t="shared" si="1"/>
        <v>1</v>
      </c>
      <c r="AJ22" s="15">
        <v>1</v>
      </c>
    </row>
    <row r="23" spans="1:36" ht="30" customHeight="1" x14ac:dyDescent="0.25">
      <c r="A23" s="111" t="s">
        <v>18</v>
      </c>
      <c r="B23" s="112"/>
      <c r="C23" s="18">
        <f t="shared" ref="C23:H23" si="4">SUM(C13:C22)</f>
        <v>4</v>
      </c>
      <c r="D23" s="18">
        <f t="shared" si="4"/>
        <v>46</v>
      </c>
      <c r="E23" s="18">
        <f t="shared" si="4"/>
        <v>4</v>
      </c>
      <c r="F23" s="18">
        <f t="shared" si="4"/>
        <v>4</v>
      </c>
      <c r="G23" s="18">
        <f t="shared" si="4"/>
        <v>21</v>
      </c>
      <c r="H23" s="22">
        <f t="shared" si="4"/>
        <v>7</v>
      </c>
      <c r="I23" s="16">
        <f>SUM(I13:I22)</f>
        <v>54.56</v>
      </c>
      <c r="J23" s="22">
        <f>SUM(J13:J22)</f>
        <v>39.344000000000001</v>
      </c>
      <c r="K23" s="16">
        <f>SUM(K13:K22)</f>
        <v>2</v>
      </c>
      <c r="L23" s="16">
        <f>SUM(L13:L22)</f>
        <v>154.9</v>
      </c>
      <c r="M23" s="16"/>
      <c r="N23" s="16">
        <f>SUM(N13:N22)</f>
        <v>1</v>
      </c>
      <c r="O23" s="16">
        <f>SUM(O13:O22)</f>
        <v>27</v>
      </c>
      <c r="P23" s="16"/>
      <c r="Q23" s="22">
        <f>SUM(Q13:Q22)</f>
        <v>0</v>
      </c>
      <c r="R23" s="22">
        <f>SUM(R13:R22)</f>
        <v>0</v>
      </c>
      <c r="S23" s="22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8">
        <f>SUM(AF13:AF22)</f>
        <v>53</v>
      </c>
      <c r="AG23" s="18">
        <f>SUM(AG13:AG22)</f>
        <v>6</v>
      </c>
      <c r="AH23" s="18">
        <f>SUM(AH13:AH22)</f>
        <v>5</v>
      </c>
      <c r="AI23" s="18">
        <f>SUM(AI13:AI22)</f>
        <v>21</v>
      </c>
      <c r="AJ23" s="18">
        <f>SUM(AJ13:AJ22)</f>
        <v>6</v>
      </c>
    </row>
    <row r="24" spans="1:36" ht="30" customHeight="1" x14ac:dyDescent="0.25">
      <c r="A24" s="117" t="s">
        <v>79</v>
      </c>
      <c r="B24" s="118"/>
      <c r="C24" s="15" t="s">
        <v>17</v>
      </c>
      <c r="D24" s="15" t="s">
        <v>17</v>
      </c>
      <c r="E24" s="15" t="s">
        <v>17</v>
      </c>
      <c r="F24" s="15" t="s">
        <v>17</v>
      </c>
      <c r="G24" s="15" t="s">
        <v>17</v>
      </c>
      <c r="H24" s="15" t="s">
        <v>17</v>
      </c>
      <c r="I24" s="15" t="s">
        <v>17</v>
      </c>
      <c r="J24" s="15" t="s">
        <v>17</v>
      </c>
      <c r="K24" s="15" t="s">
        <v>17</v>
      </c>
      <c r="L24" s="15" t="s">
        <v>17</v>
      </c>
      <c r="M24" s="15" t="s">
        <v>17</v>
      </c>
      <c r="N24" s="15" t="s">
        <v>17</v>
      </c>
      <c r="O24" s="15" t="s">
        <v>17</v>
      </c>
      <c r="P24" s="15" t="s">
        <v>17</v>
      </c>
      <c r="Q24" s="15" t="s">
        <v>17</v>
      </c>
      <c r="R24" s="15" t="s">
        <v>17</v>
      </c>
      <c r="S24" s="15" t="s">
        <v>17</v>
      </c>
      <c r="T24" s="15" t="s">
        <v>17</v>
      </c>
      <c r="U24" s="15" t="s">
        <v>17</v>
      </c>
      <c r="V24" s="15" t="s">
        <v>17</v>
      </c>
      <c r="W24" s="15" t="s">
        <v>17</v>
      </c>
      <c r="X24" s="15" t="s">
        <v>17</v>
      </c>
      <c r="Y24" s="15" t="s">
        <v>17</v>
      </c>
      <c r="Z24" s="15" t="s">
        <v>17</v>
      </c>
      <c r="AA24" s="15" t="s">
        <v>17</v>
      </c>
      <c r="AB24" s="15" t="s">
        <v>17</v>
      </c>
      <c r="AC24" s="15" t="s">
        <v>17</v>
      </c>
      <c r="AD24" s="15" t="s">
        <v>17</v>
      </c>
      <c r="AE24" s="15" t="s">
        <v>17</v>
      </c>
      <c r="AF24" s="15" t="s">
        <v>59</v>
      </c>
      <c r="AG24" s="15" t="s">
        <v>59</v>
      </c>
      <c r="AH24" s="15" t="s">
        <v>59</v>
      </c>
      <c r="AI24" s="15" t="s">
        <v>59</v>
      </c>
      <c r="AJ24" s="15" t="s">
        <v>17</v>
      </c>
    </row>
    <row r="25" spans="1:36" ht="25.5" customHeight="1" x14ac:dyDescent="0.25">
      <c r="A25" s="17">
        <v>1</v>
      </c>
      <c r="B25" s="19" t="s">
        <v>31</v>
      </c>
      <c r="C25" s="16"/>
      <c r="D25" s="15">
        <v>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5">
        <f t="shared" si="0"/>
        <v>1</v>
      </c>
      <c r="AG25" s="15"/>
      <c r="AH25" s="15"/>
      <c r="AI25" s="15">
        <f t="shared" ref="AI25:AI29" si="5">G25+Q25-AC25</f>
        <v>0</v>
      </c>
      <c r="AJ25" s="15"/>
    </row>
    <row r="26" spans="1:36" ht="30" customHeight="1" x14ac:dyDescent="0.25">
      <c r="A26" s="111" t="s">
        <v>18</v>
      </c>
      <c r="B26" s="112"/>
      <c r="C26" s="22"/>
      <c r="D26" s="18">
        <f>SUM(D25)</f>
        <v>1</v>
      </c>
      <c r="E26" s="22"/>
      <c r="F26" s="22"/>
      <c r="G26" s="22"/>
      <c r="H26" s="22"/>
      <c r="I26" s="22"/>
      <c r="J26" s="2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8">
        <f>SUM(AF25)</f>
        <v>1</v>
      </c>
      <c r="AG26" s="18"/>
      <c r="AH26" s="18"/>
      <c r="AI26" s="18"/>
      <c r="AJ26" s="18"/>
    </row>
    <row r="27" spans="1:36" ht="28.5" customHeight="1" x14ac:dyDescent="0.25">
      <c r="A27" s="109" t="s">
        <v>80</v>
      </c>
      <c r="B27" s="110"/>
      <c r="C27" s="15" t="s">
        <v>17</v>
      </c>
      <c r="D27" s="15" t="s">
        <v>17</v>
      </c>
      <c r="E27" s="15" t="s">
        <v>17</v>
      </c>
      <c r="F27" s="15" t="s">
        <v>17</v>
      </c>
      <c r="G27" s="15" t="s">
        <v>17</v>
      </c>
      <c r="H27" s="15" t="s">
        <v>17</v>
      </c>
      <c r="I27" s="15" t="s">
        <v>17</v>
      </c>
      <c r="J27" s="15" t="s">
        <v>17</v>
      </c>
      <c r="K27" s="15" t="s">
        <v>17</v>
      </c>
      <c r="L27" s="15" t="s">
        <v>17</v>
      </c>
      <c r="M27" s="15" t="s">
        <v>17</v>
      </c>
      <c r="N27" s="15" t="s">
        <v>17</v>
      </c>
      <c r="O27" s="15" t="s">
        <v>17</v>
      </c>
      <c r="P27" s="15" t="s">
        <v>17</v>
      </c>
      <c r="Q27" s="15" t="s">
        <v>17</v>
      </c>
      <c r="R27" s="15" t="s">
        <v>17</v>
      </c>
      <c r="S27" s="15" t="s">
        <v>17</v>
      </c>
      <c r="T27" s="15" t="s">
        <v>17</v>
      </c>
      <c r="U27" s="15" t="s">
        <v>17</v>
      </c>
      <c r="V27" s="15" t="s">
        <v>17</v>
      </c>
      <c r="W27" s="15" t="s">
        <v>17</v>
      </c>
      <c r="X27" s="15" t="s">
        <v>17</v>
      </c>
      <c r="Y27" s="15" t="s">
        <v>17</v>
      </c>
      <c r="Z27" s="15" t="s">
        <v>17</v>
      </c>
      <c r="AA27" s="15" t="s">
        <v>17</v>
      </c>
      <c r="AB27" s="15" t="s">
        <v>17</v>
      </c>
      <c r="AC27" s="15" t="s">
        <v>17</v>
      </c>
      <c r="AD27" s="15" t="s">
        <v>17</v>
      </c>
      <c r="AE27" s="15" t="s">
        <v>17</v>
      </c>
      <c r="AF27" s="15" t="s">
        <v>59</v>
      </c>
      <c r="AG27" s="15" t="s">
        <v>59</v>
      </c>
      <c r="AH27" s="15" t="s">
        <v>59</v>
      </c>
      <c r="AI27" s="15" t="s">
        <v>59</v>
      </c>
      <c r="AJ27" s="15" t="s">
        <v>17</v>
      </c>
    </row>
    <row r="28" spans="1:36" ht="40.5" customHeight="1" x14ac:dyDescent="0.25">
      <c r="A28" s="17">
        <v>1</v>
      </c>
      <c r="B28" s="20" t="s">
        <v>32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5"/>
      <c r="AG28" s="15"/>
      <c r="AH28" s="15"/>
      <c r="AI28" s="15">
        <f t="shared" si="5"/>
        <v>0</v>
      </c>
      <c r="AJ28" s="15"/>
    </row>
    <row r="29" spans="1:36" ht="24" customHeight="1" x14ac:dyDescent="0.25">
      <c r="A29" s="111" t="s">
        <v>18</v>
      </c>
      <c r="B29" s="1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5"/>
      <c r="AG29" s="15"/>
      <c r="AH29" s="15"/>
      <c r="AI29" s="15">
        <f t="shared" si="5"/>
        <v>0</v>
      </c>
      <c r="AJ29" s="15"/>
    </row>
    <row r="30" spans="1:36" ht="29.25" customHeight="1" x14ac:dyDescent="0.25">
      <c r="A30" s="113" t="s">
        <v>58</v>
      </c>
      <c r="B30" s="113"/>
      <c r="C30" s="22">
        <f t="shared" ref="C30:H30" si="6">C23+C26+C29</f>
        <v>4</v>
      </c>
      <c r="D30" s="18">
        <f t="shared" si="6"/>
        <v>47</v>
      </c>
      <c r="E30" s="18">
        <f t="shared" si="6"/>
        <v>4</v>
      </c>
      <c r="F30" s="18">
        <f t="shared" si="6"/>
        <v>4</v>
      </c>
      <c r="G30" s="16">
        <f t="shared" si="6"/>
        <v>21</v>
      </c>
      <c r="H30" s="22">
        <f t="shared" si="6"/>
        <v>7</v>
      </c>
      <c r="I30" s="16">
        <f>SUM(I23)</f>
        <v>54.56</v>
      </c>
      <c r="J30" s="22">
        <f>J23+J26+J29</f>
        <v>39.344000000000001</v>
      </c>
      <c r="K30" s="16">
        <f>SUM(K23,K25,K28)</f>
        <v>2</v>
      </c>
      <c r="L30" s="16">
        <f>SUM(L23,L25,L28)</f>
        <v>154.9</v>
      </c>
      <c r="M30" s="16"/>
      <c r="N30" s="16">
        <f>SUM(N23,N25,N28)</f>
        <v>1</v>
      </c>
      <c r="O30" s="16">
        <f>SUM(O23,O25,O28)</f>
        <v>27</v>
      </c>
      <c r="P30" s="16"/>
      <c r="Q30" s="22">
        <f>SUM(Q23:Q29)</f>
        <v>0</v>
      </c>
      <c r="R30" s="16">
        <f>SUM(R23:R29)</f>
        <v>0</v>
      </c>
      <c r="S30" s="22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8">
        <f>AF23+AF26+AF29</f>
        <v>54</v>
      </c>
      <c r="AG30" s="18">
        <f>AG23+AG26+AG29</f>
        <v>6</v>
      </c>
      <c r="AH30" s="18">
        <f>AH23+AH26+AH29</f>
        <v>5</v>
      </c>
      <c r="AI30" s="18">
        <f>AI23+AI26+AI29</f>
        <v>21</v>
      </c>
      <c r="AJ30" s="18">
        <f>AJ23+AJ26+AJ29</f>
        <v>6</v>
      </c>
    </row>
    <row r="31" spans="1:36" x14ac:dyDescent="0.25">
      <c r="A31" s="25"/>
      <c r="B31" s="25"/>
      <c r="C31" s="26"/>
      <c r="D31" s="27"/>
      <c r="E31" s="27"/>
      <c r="F31" s="27"/>
      <c r="G31" s="28"/>
      <c r="H31" s="29"/>
      <c r="I31" s="28"/>
      <c r="J31" s="29"/>
      <c r="K31" s="28"/>
      <c r="L31" s="28"/>
      <c r="M31" s="28"/>
      <c r="N31" s="28"/>
      <c r="O31" s="28"/>
      <c r="P31" s="28"/>
      <c r="Q31" s="29"/>
      <c r="R31" s="28"/>
      <c r="S31" s="29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7"/>
      <c r="AG31" s="27"/>
      <c r="AH31" s="27"/>
      <c r="AI31" s="27"/>
      <c r="AJ31" s="27"/>
    </row>
    <row r="32" spans="1:36" x14ac:dyDescent="0.25">
      <c r="A32" s="25"/>
      <c r="B32" s="25"/>
      <c r="C32" s="26"/>
      <c r="D32" s="27"/>
      <c r="E32" s="27"/>
      <c r="F32" s="27"/>
      <c r="G32" s="28"/>
      <c r="H32" s="29"/>
      <c r="I32" s="28"/>
      <c r="J32" s="29"/>
      <c r="K32" s="28"/>
      <c r="L32" s="28"/>
      <c r="M32" s="28"/>
      <c r="N32" s="28"/>
      <c r="O32" s="28"/>
      <c r="P32" s="28"/>
      <c r="Q32" s="29"/>
      <c r="R32" s="28"/>
      <c r="S32" s="29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7"/>
      <c r="AG32" s="27"/>
      <c r="AH32" s="27"/>
      <c r="AI32" s="27"/>
      <c r="AJ32" s="27"/>
    </row>
    <row r="33" spans="1:36" x14ac:dyDescent="0.25">
      <c r="A33" s="25"/>
      <c r="B33" s="25"/>
      <c r="C33" s="26"/>
      <c r="D33" s="27"/>
      <c r="E33" s="27"/>
      <c r="F33" s="27"/>
      <c r="G33" s="28"/>
      <c r="H33" s="29"/>
      <c r="I33" s="28"/>
      <c r="J33" s="29"/>
      <c r="K33" s="28"/>
      <c r="L33" s="28"/>
      <c r="M33" s="28"/>
      <c r="N33" s="28"/>
      <c r="O33" s="28"/>
      <c r="P33" s="28"/>
      <c r="Q33" s="29"/>
      <c r="R33" s="28"/>
      <c r="S33" s="29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7"/>
      <c r="AG33" s="27"/>
      <c r="AH33" s="27"/>
      <c r="AI33" s="27"/>
      <c r="AJ33" s="27"/>
    </row>
    <row r="34" spans="1:36" ht="26.25" customHeight="1" x14ac:dyDescent="0.45">
      <c r="A34" s="114" t="s">
        <v>88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</row>
    <row r="35" spans="1:36" ht="15.6" x14ac:dyDescent="0.25">
      <c r="A35" s="62"/>
      <c r="B35" s="62"/>
      <c r="C35" s="62"/>
      <c r="D35" s="6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ht="45" customHeight="1" x14ac:dyDescent="0.25">
      <c r="A36" s="101" t="s">
        <v>89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</row>
  </sheetData>
  <mergeCells count="57">
    <mergeCell ref="AG2:AI3"/>
    <mergeCell ref="A35:D35"/>
    <mergeCell ref="A36:AJ36"/>
    <mergeCell ref="H6:S7"/>
    <mergeCell ref="T6:AE7"/>
    <mergeCell ref="A27:B27"/>
    <mergeCell ref="A29:B29"/>
    <mergeCell ref="A30:B30"/>
    <mergeCell ref="A34:AJ34"/>
    <mergeCell ref="AI9:AI10"/>
    <mergeCell ref="A12:B12"/>
    <mergeCell ref="A23:B23"/>
    <mergeCell ref="A24:B24"/>
    <mergeCell ref="A26:B26"/>
    <mergeCell ref="AC9:AC10"/>
    <mergeCell ref="AD9:AD10"/>
    <mergeCell ref="AE9:AE10"/>
    <mergeCell ref="AF9:AF10"/>
    <mergeCell ref="V9:V10"/>
    <mergeCell ref="AG9:AG10"/>
    <mergeCell ref="AH9:AH10"/>
    <mergeCell ref="W9:W10"/>
    <mergeCell ref="X9:X10"/>
    <mergeCell ref="Y9:Y10"/>
    <mergeCell ref="Z9:Z10"/>
    <mergeCell ref="N8:P8"/>
    <mergeCell ref="Q8:S8"/>
    <mergeCell ref="T9:T10"/>
    <mergeCell ref="U9:U10"/>
    <mergeCell ref="Z8:AB8"/>
    <mergeCell ref="N9:N10"/>
    <mergeCell ref="O9:P9"/>
    <mergeCell ref="Q9:Q10"/>
    <mergeCell ref="R9:S9"/>
    <mergeCell ref="K8:M8"/>
    <mergeCell ref="D9:D10"/>
    <mergeCell ref="E9:E10"/>
    <mergeCell ref="F9:F10"/>
    <mergeCell ref="G9:G10"/>
    <mergeCell ref="H9:H10"/>
    <mergeCell ref="I9:J9"/>
    <mergeCell ref="AF6:AI8"/>
    <mergeCell ref="AJ6:AJ10"/>
    <mergeCell ref="T8:V8"/>
    <mergeCell ref="W8:Y8"/>
    <mergeCell ref="AG4:AJ4"/>
    <mergeCell ref="A5:AJ5"/>
    <mergeCell ref="A6:A10"/>
    <mergeCell ref="B6:B10"/>
    <mergeCell ref="AC8:AE8"/>
    <mergeCell ref="AA9:AA10"/>
    <mergeCell ref="AB9:AB10"/>
    <mergeCell ref="C6:C10"/>
    <mergeCell ref="D6:G8"/>
    <mergeCell ref="K9:K10"/>
    <mergeCell ref="L9:M9"/>
    <mergeCell ref="H8:J8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workbookViewId="0">
      <selection activeCell="L4" sqref="L4"/>
    </sheetView>
  </sheetViews>
  <sheetFormatPr defaultRowHeight="13.2" x14ac:dyDescent="0.25"/>
  <cols>
    <col min="1" max="1" width="14.5546875" customWidth="1"/>
    <col min="2" max="3" width="9.6640625" customWidth="1"/>
    <col min="4" max="4" width="12.5546875" customWidth="1"/>
    <col min="5" max="5" width="15.6640625" customWidth="1"/>
    <col min="6" max="6" width="14" customWidth="1"/>
    <col min="7" max="7" width="13" customWidth="1"/>
    <col min="8" max="8" width="11.6640625" customWidth="1"/>
    <col min="9" max="9" width="16.5546875" customWidth="1"/>
    <col min="10" max="10" width="12.6640625" customWidth="1"/>
  </cols>
  <sheetData>
    <row r="2" spans="1:11" ht="27.75" customHeight="1" x14ac:dyDescent="0.25">
      <c r="H2" s="85" t="s">
        <v>108</v>
      </c>
      <c r="I2" s="85"/>
      <c r="J2" s="85"/>
      <c r="K2" s="54"/>
    </row>
    <row r="3" spans="1:11" ht="26.25" customHeight="1" x14ac:dyDescent="0.25">
      <c r="H3" s="85"/>
      <c r="I3" s="85"/>
      <c r="J3" s="85"/>
      <c r="K3" s="54"/>
    </row>
    <row r="4" spans="1:11" ht="40.5" customHeight="1" x14ac:dyDescent="0.25"/>
    <row r="5" spans="1:11" ht="32.25" customHeight="1" x14ac:dyDescent="0.25">
      <c r="A5" s="119" t="s">
        <v>102</v>
      </c>
      <c r="B5" s="120"/>
      <c r="C5" s="120"/>
      <c r="D5" s="120"/>
      <c r="E5" s="120"/>
      <c r="F5" s="120"/>
      <c r="G5" s="120"/>
      <c r="H5" s="120"/>
      <c r="I5" s="120"/>
    </row>
    <row r="6" spans="1:11" ht="105.6" x14ac:dyDescent="0.25">
      <c r="A6" s="45" t="s">
        <v>45</v>
      </c>
      <c r="B6" s="45" t="s">
        <v>74</v>
      </c>
      <c r="C6" s="45" t="s">
        <v>46</v>
      </c>
      <c r="D6" s="45" t="s">
        <v>75</v>
      </c>
      <c r="E6" s="45" t="s">
        <v>47</v>
      </c>
      <c r="F6" s="45" t="s">
        <v>48</v>
      </c>
      <c r="G6" s="45" t="s">
        <v>49</v>
      </c>
      <c r="H6" s="45" t="s">
        <v>50</v>
      </c>
      <c r="I6" s="45" t="s">
        <v>51</v>
      </c>
      <c r="J6" s="45" t="s">
        <v>76</v>
      </c>
    </row>
    <row r="7" spans="1:11" ht="27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1" ht="27" customHeight="1" x14ac:dyDescent="0.25">
      <c r="A8" s="16"/>
      <c r="B8" s="16"/>
      <c r="C8" s="16"/>
      <c r="D8" s="16"/>
      <c r="E8" s="16"/>
      <c r="F8" s="16"/>
      <c r="G8" s="15"/>
      <c r="H8" s="16"/>
      <c r="I8" s="16"/>
      <c r="J8" s="15"/>
    </row>
    <row r="9" spans="1:11" ht="27" customHeight="1" x14ac:dyDescent="0.25">
      <c r="A9" s="16"/>
      <c r="B9" s="16"/>
      <c r="C9" s="16"/>
      <c r="D9" s="16"/>
      <c r="E9" s="16"/>
      <c r="F9" s="16"/>
      <c r="G9" s="15"/>
      <c r="H9" s="16"/>
      <c r="I9" s="16"/>
      <c r="J9" s="15"/>
    </row>
    <row r="10" spans="1:11" ht="27" customHeight="1" x14ac:dyDescent="0.25">
      <c r="A10" s="16"/>
      <c r="B10" s="16"/>
      <c r="C10" s="16"/>
      <c r="D10" s="16"/>
      <c r="E10" s="16"/>
      <c r="F10" s="16"/>
      <c r="G10" s="15"/>
      <c r="H10" s="16"/>
      <c r="I10" s="16"/>
      <c r="J10" s="15"/>
    </row>
    <row r="11" spans="1:11" ht="27" customHeight="1" x14ac:dyDescent="0.25">
      <c r="A11" s="16"/>
      <c r="B11" s="16"/>
      <c r="C11" s="16"/>
      <c r="D11" s="16"/>
      <c r="E11" s="16"/>
      <c r="F11" s="16"/>
      <c r="G11" s="15"/>
      <c r="H11" s="16"/>
      <c r="I11" s="16"/>
      <c r="J11" s="15"/>
    </row>
    <row r="12" spans="1:11" ht="27" customHeight="1" x14ac:dyDescent="0.25">
      <c r="A12" s="16"/>
      <c r="B12" s="16"/>
      <c r="C12" s="16"/>
      <c r="D12" s="16"/>
      <c r="E12" s="16"/>
      <c r="F12" s="16"/>
      <c r="G12" s="15"/>
      <c r="H12" s="16"/>
      <c r="I12" s="16"/>
      <c r="J12" s="15"/>
    </row>
    <row r="13" spans="1:11" ht="27" customHeight="1" x14ac:dyDescent="0.25">
      <c r="A13" s="28"/>
      <c r="B13" s="28"/>
      <c r="C13" s="28"/>
      <c r="D13" s="28"/>
      <c r="E13" s="28"/>
      <c r="F13" s="28"/>
      <c r="G13" s="47"/>
      <c r="H13" s="28"/>
      <c r="I13" s="28"/>
      <c r="J13" s="47"/>
    </row>
    <row r="15" spans="1:11" x14ac:dyDescent="0.25">
      <c r="G15" s="46"/>
    </row>
  </sheetData>
  <mergeCells count="2">
    <mergeCell ref="A5:I5"/>
    <mergeCell ref="H2:J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74"/>
  <sheetViews>
    <sheetView topLeftCell="A5" workbookViewId="0">
      <selection activeCell="C6" sqref="C6"/>
    </sheetView>
  </sheetViews>
  <sheetFormatPr defaultRowHeight="13.2" x14ac:dyDescent="0.25"/>
  <cols>
    <col min="1" max="1" width="11.44140625" customWidth="1"/>
    <col min="2" max="2" width="8.88671875" customWidth="1"/>
    <col min="3" max="3" width="14.44140625" customWidth="1"/>
    <col min="4" max="4" width="11.33203125" customWidth="1"/>
    <col min="5" max="5" width="16.5546875" customWidth="1"/>
    <col min="6" max="6" width="11.88671875" customWidth="1"/>
    <col min="7" max="7" width="12.44140625" customWidth="1"/>
    <col min="8" max="8" width="21.6640625" customWidth="1"/>
    <col min="9" max="9" width="15.5546875" customWidth="1"/>
    <col min="10" max="10" width="9.5546875" customWidth="1"/>
  </cols>
  <sheetData>
    <row r="2" spans="1:11" ht="21.75" customHeight="1" x14ac:dyDescent="0.25">
      <c r="H2" s="85" t="s">
        <v>109</v>
      </c>
      <c r="I2" s="85"/>
      <c r="J2" s="85"/>
      <c r="K2" s="54"/>
    </row>
    <row r="3" spans="1:11" ht="34.5" customHeight="1" x14ac:dyDescent="0.25">
      <c r="H3" s="85"/>
      <c r="I3" s="85"/>
      <c r="J3" s="85"/>
      <c r="K3" s="54"/>
    </row>
    <row r="4" spans="1:11" ht="35.25" customHeight="1" x14ac:dyDescent="0.25"/>
    <row r="5" spans="1:11" ht="32.25" customHeight="1" x14ac:dyDescent="0.25">
      <c r="A5" s="119" t="s">
        <v>103</v>
      </c>
      <c r="B5" s="123"/>
      <c r="C5" s="123"/>
      <c r="D5" s="123"/>
      <c r="E5" s="123"/>
      <c r="F5" s="123"/>
      <c r="G5" s="123"/>
      <c r="H5" s="123"/>
      <c r="I5" s="123"/>
      <c r="J5" s="41"/>
    </row>
    <row r="6" spans="1:11" ht="69.75" customHeight="1" x14ac:dyDescent="0.25">
      <c r="A6" s="32" t="s">
        <v>45</v>
      </c>
      <c r="B6" s="32" t="s">
        <v>74</v>
      </c>
      <c r="C6" s="32" t="s">
        <v>52</v>
      </c>
      <c r="D6" s="44" t="s">
        <v>75</v>
      </c>
      <c r="E6" s="32" t="s">
        <v>47</v>
      </c>
      <c r="F6" s="32" t="s">
        <v>53</v>
      </c>
      <c r="G6" s="32" t="s">
        <v>54</v>
      </c>
      <c r="H6" s="32" t="s">
        <v>55</v>
      </c>
      <c r="I6" s="32" t="s">
        <v>56</v>
      </c>
      <c r="J6" s="32" t="s">
        <v>62</v>
      </c>
    </row>
    <row r="7" spans="1:11" ht="24.75" hidden="1" customHeight="1" x14ac:dyDescent="0.25">
      <c r="A7" s="48" t="s">
        <v>57</v>
      </c>
      <c r="B7" s="48">
        <v>3</v>
      </c>
      <c r="C7" s="52" t="s">
        <v>83</v>
      </c>
      <c r="D7" s="48">
        <v>2</v>
      </c>
      <c r="E7" s="48" t="s">
        <v>3</v>
      </c>
      <c r="F7" s="49" t="s">
        <v>82</v>
      </c>
      <c r="G7" s="48">
        <v>11.012</v>
      </c>
      <c r="H7" s="48" t="s">
        <v>60</v>
      </c>
      <c r="I7" s="51" t="s">
        <v>85</v>
      </c>
      <c r="J7" s="51">
        <v>1</v>
      </c>
    </row>
    <row r="8" spans="1:11" ht="24.75" customHeight="1" x14ac:dyDescent="0.25">
      <c r="A8" s="48" t="s">
        <v>57</v>
      </c>
      <c r="B8" s="51">
        <v>48</v>
      </c>
      <c r="C8" s="48" t="s">
        <v>61</v>
      </c>
      <c r="D8" s="51">
        <v>2</v>
      </c>
      <c r="E8" s="48" t="s">
        <v>3</v>
      </c>
      <c r="F8" s="49" t="s">
        <v>81</v>
      </c>
      <c r="G8" s="51">
        <v>5.0599999999999996</v>
      </c>
      <c r="H8" s="48" t="s">
        <v>60</v>
      </c>
      <c r="I8" s="50" t="s">
        <v>84</v>
      </c>
      <c r="J8" s="51">
        <v>1</v>
      </c>
    </row>
    <row r="9" spans="1:11" ht="24.75" hidden="1" customHeight="1" x14ac:dyDescent="0.25">
      <c r="A9" s="48" t="s">
        <v>57</v>
      </c>
      <c r="B9" s="51">
        <v>7</v>
      </c>
      <c r="C9" s="16" t="s">
        <v>91</v>
      </c>
      <c r="D9" s="51">
        <v>2</v>
      </c>
      <c r="E9" s="48" t="s">
        <v>92</v>
      </c>
      <c r="F9" s="49" t="s">
        <v>90</v>
      </c>
      <c r="G9" s="51">
        <v>20.800999999999998</v>
      </c>
      <c r="H9" s="48" t="s">
        <v>60</v>
      </c>
      <c r="I9" s="15" t="s">
        <v>97</v>
      </c>
      <c r="J9" s="51">
        <v>3</v>
      </c>
    </row>
    <row r="10" spans="1:11" ht="24.75" hidden="1" customHeight="1" x14ac:dyDescent="0.25">
      <c r="A10" s="48" t="s">
        <v>57</v>
      </c>
      <c r="B10" s="16">
        <v>10</v>
      </c>
      <c r="C10" s="16" t="s">
        <v>91</v>
      </c>
      <c r="D10" s="16">
        <v>2</v>
      </c>
      <c r="E10" s="48" t="s">
        <v>92</v>
      </c>
      <c r="F10" s="49" t="s">
        <v>90</v>
      </c>
      <c r="G10" s="16">
        <v>20.800999999999998</v>
      </c>
      <c r="H10" s="48" t="s">
        <v>60</v>
      </c>
      <c r="I10" s="15" t="s">
        <v>97</v>
      </c>
      <c r="J10" s="51">
        <v>3</v>
      </c>
    </row>
    <row r="11" spans="1:11" ht="24.75" hidden="1" customHeight="1" x14ac:dyDescent="0.25">
      <c r="A11" s="48" t="s">
        <v>57</v>
      </c>
      <c r="B11" s="15">
        <v>10</v>
      </c>
      <c r="C11" s="16" t="s">
        <v>91</v>
      </c>
      <c r="D11" s="15">
        <v>2</v>
      </c>
      <c r="E11" s="48" t="s">
        <v>92</v>
      </c>
      <c r="F11" s="49" t="s">
        <v>90</v>
      </c>
      <c r="G11" s="15">
        <v>20.800999999999998</v>
      </c>
      <c r="H11" s="48" t="s">
        <v>60</v>
      </c>
      <c r="I11" s="15" t="s">
        <v>97</v>
      </c>
      <c r="J11" s="51">
        <v>3</v>
      </c>
    </row>
    <row r="12" spans="1:11" ht="24.75" hidden="1" customHeight="1" x14ac:dyDescent="0.25">
      <c r="A12" s="48" t="s">
        <v>57</v>
      </c>
      <c r="B12" s="15">
        <v>12</v>
      </c>
      <c r="C12" s="16" t="s">
        <v>91</v>
      </c>
      <c r="D12" s="15">
        <v>2</v>
      </c>
      <c r="E12" s="48" t="s">
        <v>92</v>
      </c>
      <c r="F12" s="49" t="s">
        <v>90</v>
      </c>
      <c r="G12" s="15">
        <v>20.800999999999998</v>
      </c>
      <c r="H12" s="48" t="s">
        <v>60</v>
      </c>
      <c r="I12" s="15" t="s">
        <v>97</v>
      </c>
      <c r="J12" s="51">
        <v>3</v>
      </c>
    </row>
    <row r="13" spans="1:11" ht="24.75" hidden="1" customHeight="1" x14ac:dyDescent="0.25">
      <c r="A13" s="48" t="s">
        <v>57</v>
      </c>
      <c r="B13" s="15">
        <v>12</v>
      </c>
      <c r="C13" s="16" t="s">
        <v>91</v>
      </c>
      <c r="D13" s="15">
        <v>2</v>
      </c>
      <c r="E13" s="48" t="s">
        <v>92</v>
      </c>
      <c r="F13" s="49" t="s">
        <v>90</v>
      </c>
      <c r="G13" s="15">
        <v>20.800999999999998</v>
      </c>
      <c r="H13" s="48" t="s">
        <v>60</v>
      </c>
      <c r="I13" s="15" t="s">
        <v>97</v>
      </c>
      <c r="J13" s="51">
        <v>3</v>
      </c>
    </row>
    <row r="14" spans="1:11" ht="24.75" hidden="1" customHeight="1" x14ac:dyDescent="0.25">
      <c r="A14" s="48" t="s">
        <v>57</v>
      </c>
      <c r="B14" s="15">
        <v>12</v>
      </c>
      <c r="C14" s="16" t="s">
        <v>91</v>
      </c>
      <c r="D14" s="15">
        <v>2</v>
      </c>
      <c r="E14" s="48" t="s">
        <v>92</v>
      </c>
      <c r="F14" s="49" t="s">
        <v>90</v>
      </c>
      <c r="G14" s="15">
        <v>20.800999999999998</v>
      </c>
      <c r="H14" s="48" t="s">
        <v>60</v>
      </c>
      <c r="I14" s="15" t="s">
        <v>97</v>
      </c>
      <c r="J14" s="51">
        <v>3</v>
      </c>
    </row>
    <row r="15" spans="1:11" ht="24.75" hidden="1" customHeight="1" x14ac:dyDescent="0.25">
      <c r="A15" s="48" t="s">
        <v>57</v>
      </c>
      <c r="B15" s="15">
        <v>12</v>
      </c>
      <c r="C15" s="16" t="s">
        <v>91</v>
      </c>
      <c r="D15" s="15">
        <v>2</v>
      </c>
      <c r="E15" s="48" t="s">
        <v>3</v>
      </c>
      <c r="F15" s="49" t="s">
        <v>90</v>
      </c>
      <c r="G15" s="15">
        <v>7.5</v>
      </c>
      <c r="H15" s="48" t="s">
        <v>60</v>
      </c>
      <c r="I15" s="15" t="s">
        <v>97</v>
      </c>
      <c r="J15" s="51">
        <v>3</v>
      </c>
    </row>
    <row r="16" spans="1:11" ht="24.75" hidden="1" customHeight="1" x14ac:dyDescent="0.25">
      <c r="A16" s="48" t="s">
        <v>57</v>
      </c>
      <c r="B16" s="15">
        <v>12</v>
      </c>
      <c r="C16" s="16" t="s">
        <v>91</v>
      </c>
      <c r="D16" s="15">
        <v>1</v>
      </c>
      <c r="E16" s="48" t="s">
        <v>92</v>
      </c>
      <c r="F16" s="15" t="s">
        <v>93</v>
      </c>
      <c r="G16" s="15">
        <v>9.5980000000000008</v>
      </c>
      <c r="H16" s="48" t="s">
        <v>60</v>
      </c>
      <c r="I16" s="15" t="s">
        <v>98</v>
      </c>
      <c r="J16" s="51">
        <v>3</v>
      </c>
    </row>
    <row r="17" spans="1:10" ht="24.75" hidden="1" customHeight="1" x14ac:dyDescent="0.25">
      <c r="A17" s="48" t="s">
        <v>57</v>
      </c>
      <c r="B17" s="15">
        <v>12</v>
      </c>
      <c r="C17" s="16" t="s">
        <v>91</v>
      </c>
      <c r="D17" s="15">
        <v>1</v>
      </c>
      <c r="E17" s="48" t="s">
        <v>92</v>
      </c>
      <c r="F17" s="15" t="s">
        <v>93</v>
      </c>
      <c r="G17" s="15">
        <v>9.5980000000000008</v>
      </c>
      <c r="H17" s="48" t="s">
        <v>60</v>
      </c>
      <c r="I17" s="15" t="s">
        <v>98</v>
      </c>
      <c r="J17" s="51">
        <v>3</v>
      </c>
    </row>
    <row r="18" spans="1:10" ht="24.75" hidden="1" customHeight="1" x14ac:dyDescent="0.25">
      <c r="A18" s="48" t="s">
        <v>57</v>
      </c>
      <c r="B18" s="15">
        <v>12</v>
      </c>
      <c r="C18" s="16" t="s">
        <v>91</v>
      </c>
      <c r="D18" s="15">
        <v>1</v>
      </c>
      <c r="E18" s="48" t="s">
        <v>92</v>
      </c>
      <c r="F18" s="15" t="s">
        <v>93</v>
      </c>
      <c r="G18" s="15">
        <v>9.5980000000000008</v>
      </c>
      <c r="H18" s="48" t="s">
        <v>60</v>
      </c>
      <c r="I18" s="15" t="s">
        <v>98</v>
      </c>
      <c r="J18" s="51">
        <v>3</v>
      </c>
    </row>
    <row r="19" spans="1:10" ht="24.75" hidden="1" customHeight="1" x14ac:dyDescent="0.25">
      <c r="A19" s="48" t="s">
        <v>57</v>
      </c>
      <c r="B19" s="15">
        <v>12</v>
      </c>
      <c r="C19" s="16" t="s">
        <v>91</v>
      </c>
      <c r="D19" s="15">
        <v>1</v>
      </c>
      <c r="E19" s="48" t="s">
        <v>92</v>
      </c>
      <c r="F19" s="15" t="s">
        <v>93</v>
      </c>
      <c r="G19" s="15">
        <v>9.5980000000000008</v>
      </c>
      <c r="H19" s="48" t="s">
        <v>60</v>
      </c>
      <c r="I19" s="15" t="s">
        <v>98</v>
      </c>
      <c r="J19" s="51">
        <v>3</v>
      </c>
    </row>
    <row r="20" spans="1:10" ht="24.75" hidden="1" customHeight="1" x14ac:dyDescent="0.25">
      <c r="A20" s="48" t="s">
        <v>57</v>
      </c>
      <c r="B20" s="15">
        <v>12</v>
      </c>
      <c r="C20" s="16" t="s">
        <v>91</v>
      </c>
      <c r="D20" s="15">
        <v>1</v>
      </c>
      <c r="E20" s="48" t="s">
        <v>92</v>
      </c>
      <c r="F20" s="15" t="s">
        <v>93</v>
      </c>
      <c r="G20" s="15">
        <v>9.5980000000000008</v>
      </c>
      <c r="H20" s="48" t="s">
        <v>60</v>
      </c>
      <c r="I20" s="15" t="s">
        <v>98</v>
      </c>
      <c r="J20" s="51">
        <v>3</v>
      </c>
    </row>
    <row r="21" spans="1:10" ht="24.75" hidden="1" customHeight="1" x14ac:dyDescent="0.25">
      <c r="A21" s="48" t="s">
        <v>57</v>
      </c>
      <c r="B21" s="15">
        <v>12</v>
      </c>
      <c r="C21" s="16" t="s">
        <v>91</v>
      </c>
      <c r="D21" s="15">
        <v>1</v>
      </c>
      <c r="E21" s="48" t="s">
        <v>92</v>
      </c>
      <c r="F21" s="15" t="s">
        <v>93</v>
      </c>
      <c r="G21" s="15">
        <v>9.5980000000000008</v>
      </c>
      <c r="H21" s="48" t="s">
        <v>60</v>
      </c>
      <c r="I21" s="15" t="s">
        <v>98</v>
      </c>
      <c r="J21" s="51">
        <v>3</v>
      </c>
    </row>
    <row r="22" spans="1:10" ht="24.75" hidden="1" customHeight="1" x14ac:dyDescent="0.25">
      <c r="A22" s="48" t="s">
        <v>57</v>
      </c>
      <c r="B22" s="15">
        <v>12</v>
      </c>
      <c r="C22" s="16" t="s">
        <v>91</v>
      </c>
      <c r="D22" s="15">
        <v>1</v>
      </c>
      <c r="E22" s="48" t="s">
        <v>92</v>
      </c>
      <c r="F22" s="15" t="s">
        <v>93</v>
      </c>
      <c r="G22" s="15">
        <v>9.5980000000000008</v>
      </c>
      <c r="H22" s="48" t="s">
        <v>60</v>
      </c>
      <c r="I22" s="15" t="s">
        <v>98</v>
      </c>
      <c r="J22" s="51">
        <v>3</v>
      </c>
    </row>
    <row r="23" spans="1:10" ht="24.75" hidden="1" customHeight="1" x14ac:dyDescent="0.25">
      <c r="A23" s="48" t="s">
        <v>57</v>
      </c>
      <c r="B23" s="15">
        <v>12</v>
      </c>
      <c r="C23" s="16" t="s">
        <v>91</v>
      </c>
      <c r="D23" s="15">
        <v>1</v>
      </c>
      <c r="E23" s="48" t="s">
        <v>92</v>
      </c>
      <c r="F23" s="15" t="s">
        <v>93</v>
      </c>
      <c r="G23" s="15">
        <v>9.5980000000000008</v>
      </c>
      <c r="H23" s="48" t="s">
        <v>60</v>
      </c>
      <c r="I23" s="15" t="s">
        <v>98</v>
      </c>
      <c r="J23" s="51">
        <v>3</v>
      </c>
    </row>
    <row r="24" spans="1:10" ht="24.75" hidden="1" customHeight="1" x14ac:dyDescent="0.25">
      <c r="A24" s="48" t="s">
        <v>57</v>
      </c>
      <c r="B24" s="15">
        <v>12</v>
      </c>
      <c r="C24" s="16" t="s">
        <v>91</v>
      </c>
      <c r="D24" s="15">
        <v>1</v>
      </c>
      <c r="E24" s="48" t="s">
        <v>92</v>
      </c>
      <c r="F24" s="15" t="s">
        <v>93</v>
      </c>
      <c r="G24" s="15">
        <v>9.5980000000000008</v>
      </c>
      <c r="H24" s="48" t="s">
        <v>60</v>
      </c>
      <c r="I24" s="15" t="s">
        <v>98</v>
      </c>
      <c r="J24" s="51">
        <v>3</v>
      </c>
    </row>
    <row r="25" spans="1:10" ht="24.75" hidden="1" customHeight="1" x14ac:dyDescent="0.25">
      <c r="A25" s="48" t="s">
        <v>57</v>
      </c>
      <c r="B25" s="15">
        <v>12</v>
      </c>
      <c r="C25" s="16" t="s">
        <v>91</v>
      </c>
      <c r="D25" s="15">
        <v>2</v>
      </c>
      <c r="E25" s="48" t="s">
        <v>92</v>
      </c>
      <c r="F25" s="15" t="s">
        <v>93</v>
      </c>
      <c r="G25" s="15">
        <v>9.5980000000000008</v>
      </c>
      <c r="H25" s="48" t="s">
        <v>60</v>
      </c>
      <c r="I25" s="15" t="s">
        <v>98</v>
      </c>
      <c r="J25" s="51">
        <v>3</v>
      </c>
    </row>
    <row r="26" spans="1:10" ht="24.75" customHeight="1" x14ac:dyDescent="0.25">
      <c r="A26" s="48" t="s">
        <v>57</v>
      </c>
      <c r="B26" s="15">
        <v>12</v>
      </c>
      <c r="C26" s="16" t="s">
        <v>61</v>
      </c>
      <c r="D26" s="15">
        <v>2</v>
      </c>
      <c r="E26" s="48" t="s">
        <v>3</v>
      </c>
      <c r="F26" s="15" t="s">
        <v>110</v>
      </c>
      <c r="G26" s="15">
        <v>14</v>
      </c>
      <c r="H26" s="48" t="s">
        <v>60</v>
      </c>
      <c r="I26" s="15" t="s">
        <v>112</v>
      </c>
      <c r="J26" s="51">
        <v>4</v>
      </c>
    </row>
    <row r="27" spans="1:10" ht="24.75" hidden="1" customHeight="1" x14ac:dyDescent="0.25">
      <c r="A27" s="48" t="s">
        <v>57</v>
      </c>
      <c r="B27" s="15">
        <v>34</v>
      </c>
      <c r="C27" s="16" t="s">
        <v>91</v>
      </c>
      <c r="D27" s="15">
        <v>2</v>
      </c>
      <c r="E27" s="48" t="s">
        <v>92</v>
      </c>
      <c r="F27" s="15" t="s">
        <v>90</v>
      </c>
      <c r="G27" s="15">
        <v>20.800999999999998</v>
      </c>
      <c r="H27" s="48" t="s">
        <v>60</v>
      </c>
      <c r="I27" s="15" t="s">
        <v>97</v>
      </c>
      <c r="J27" s="51">
        <v>3</v>
      </c>
    </row>
    <row r="28" spans="1:10" ht="24.75" hidden="1" customHeight="1" x14ac:dyDescent="0.25">
      <c r="A28" s="48" t="s">
        <v>57</v>
      </c>
      <c r="B28" s="15">
        <v>34</v>
      </c>
      <c r="C28" s="16" t="s">
        <v>91</v>
      </c>
      <c r="D28" s="15">
        <v>2</v>
      </c>
      <c r="E28" s="48" t="s">
        <v>92</v>
      </c>
      <c r="F28" s="15" t="s">
        <v>90</v>
      </c>
      <c r="G28" s="15">
        <v>20.800999999999998</v>
      </c>
      <c r="H28" s="48" t="s">
        <v>60</v>
      </c>
      <c r="I28" s="15" t="s">
        <v>97</v>
      </c>
      <c r="J28" s="51">
        <v>3</v>
      </c>
    </row>
    <row r="29" spans="1:10" ht="24.75" hidden="1" customHeight="1" x14ac:dyDescent="0.25">
      <c r="A29" s="48" t="s">
        <v>57</v>
      </c>
      <c r="B29" s="15">
        <v>34</v>
      </c>
      <c r="C29" s="16" t="s">
        <v>91</v>
      </c>
      <c r="D29" s="15">
        <v>2</v>
      </c>
      <c r="E29" s="48" t="s">
        <v>92</v>
      </c>
      <c r="F29" s="15" t="s">
        <v>90</v>
      </c>
      <c r="G29" s="15">
        <v>20.800999999999998</v>
      </c>
      <c r="H29" s="48" t="s">
        <v>60</v>
      </c>
      <c r="I29" s="15" t="s">
        <v>97</v>
      </c>
      <c r="J29" s="51">
        <v>3</v>
      </c>
    </row>
    <row r="30" spans="1:10" ht="24.75" hidden="1" customHeight="1" x14ac:dyDescent="0.25">
      <c r="A30" s="48" t="s">
        <v>57</v>
      </c>
      <c r="B30" s="15">
        <v>34</v>
      </c>
      <c r="C30" s="16" t="s">
        <v>91</v>
      </c>
      <c r="D30" s="15">
        <v>2</v>
      </c>
      <c r="E30" s="48" t="s">
        <v>92</v>
      </c>
      <c r="F30" s="15" t="s">
        <v>93</v>
      </c>
      <c r="G30" s="15">
        <v>9.5980000000000008</v>
      </c>
      <c r="H30" s="48" t="s">
        <v>60</v>
      </c>
      <c r="I30" s="15" t="s">
        <v>98</v>
      </c>
      <c r="J30" s="51">
        <v>3</v>
      </c>
    </row>
    <row r="31" spans="1:10" ht="24.75" hidden="1" customHeight="1" x14ac:dyDescent="0.25">
      <c r="A31" s="48" t="s">
        <v>57</v>
      </c>
      <c r="B31" s="15">
        <v>34</v>
      </c>
      <c r="C31" s="16" t="s">
        <v>91</v>
      </c>
      <c r="D31" s="15">
        <v>2</v>
      </c>
      <c r="E31" s="48" t="s">
        <v>92</v>
      </c>
      <c r="F31" s="15" t="s">
        <v>96</v>
      </c>
      <c r="G31" s="15">
        <v>27</v>
      </c>
      <c r="H31" s="48" t="s">
        <v>60</v>
      </c>
      <c r="I31" s="15" t="s">
        <v>99</v>
      </c>
      <c r="J31" s="51">
        <v>3</v>
      </c>
    </row>
    <row r="32" spans="1:10" ht="29.25" customHeight="1" x14ac:dyDescent="0.25">
      <c r="A32" s="48" t="s">
        <v>57</v>
      </c>
      <c r="B32" s="15">
        <v>34</v>
      </c>
      <c r="C32" s="16" t="s">
        <v>94</v>
      </c>
      <c r="D32" s="15">
        <v>2</v>
      </c>
      <c r="E32" s="48" t="s">
        <v>92</v>
      </c>
      <c r="F32" s="15" t="s">
        <v>96</v>
      </c>
      <c r="G32" s="15">
        <v>49.5</v>
      </c>
      <c r="H32" s="48" t="s">
        <v>60</v>
      </c>
      <c r="I32" s="15" t="s">
        <v>99</v>
      </c>
      <c r="J32" s="51">
        <v>3</v>
      </c>
    </row>
    <row r="33" spans="1:10" ht="34.5" customHeight="1" x14ac:dyDescent="0.25">
      <c r="A33" s="48" t="s">
        <v>57</v>
      </c>
      <c r="B33" s="15">
        <v>34</v>
      </c>
      <c r="C33" s="16" t="s">
        <v>95</v>
      </c>
      <c r="D33" s="15">
        <v>2</v>
      </c>
      <c r="E33" s="48" t="s">
        <v>92</v>
      </c>
      <c r="F33" s="15" t="s">
        <v>96</v>
      </c>
      <c r="G33" s="15">
        <v>4.6449999999999996</v>
      </c>
      <c r="H33" s="48" t="s">
        <v>60</v>
      </c>
      <c r="I33" s="15" t="s">
        <v>99</v>
      </c>
      <c r="J33" s="51">
        <v>3</v>
      </c>
    </row>
    <row r="34" spans="1:10" ht="34.5" customHeight="1" x14ac:dyDescent="0.25">
      <c r="A34" s="48" t="s">
        <v>57</v>
      </c>
      <c r="B34" s="15">
        <v>34</v>
      </c>
      <c r="C34" s="16" t="s">
        <v>61</v>
      </c>
      <c r="D34" s="15">
        <v>2</v>
      </c>
      <c r="E34" s="48" t="s">
        <v>3</v>
      </c>
      <c r="F34" s="15" t="s">
        <v>110</v>
      </c>
      <c r="G34" s="15">
        <v>4.6449999999999996</v>
      </c>
      <c r="H34" s="48" t="s">
        <v>60</v>
      </c>
      <c r="I34" s="15" t="s">
        <v>111</v>
      </c>
      <c r="J34" s="51">
        <v>4</v>
      </c>
    </row>
    <row r="35" spans="1:10" ht="34.5" customHeight="1" x14ac:dyDescent="0.25">
      <c r="A35" s="48" t="s">
        <v>57</v>
      </c>
      <c r="B35" s="15">
        <v>34</v>
      </c>
      <c r="C35" s="16" t="s">
        <v>61</v>
      </c>
      <c r="D35" s="15">
        <v>2</v>
      </c>
      <c r="E35" s="48" t="s">
        <v>3</v>
      </c>
      <c r="F35" s="15" t="s">
        <v>110</v>
      </c>
      <c r="G35" s="15">
        <v>6.1</v>
      </c>
      <c r="H35" s="48" t="s">
        <v>60</v>
      </c>
      <c r="I35" s="15" t="s">
        <v>111</v>
      </c>
      <c r="J35" s="51">
        <v>4</v>
      </c>
    </row>
    <row r="36" spans="1:10" ht="24.75" hidden="1" customHeight="1" x14ac:dyDescent="0.25">
      <c r="A36" s="48" t="s">
        <v>57</v>
      </c>
      <c r="B36" s="15">
        <v>35</v>
      </c>
      <c r="C36" s="16" t="s">
        <v>91</v>
      </c>
      <c r="D36" s="15">
        <v>2</v>
      </c>
      <c r="E36" s="48" t="s">
        <v>92</v>
      </c>
      <c r="F36" s="15" t="s">
        <v>90</v>
      </c>
      <c r="G36" s="15">
        <v>20.800999999999998</v>
      </c>
      <c r="H36" s="48" t="s">
        <v>60</v>
      </c>
      <c r="I36" s="15" t="s">
        <v>97</v>
      </c>
      <c r="J36" s="51">
        <v>3</v>
      </c>
    </row>
    <row r="37" spans="1:10" ht="24.75" hidden="1" customHeight="1" x14ac:dyDescent="0.25">
      <c r="A37" s="48" t="s">
        <v>57</v>
      </c>
      <c r="B37" s="15">
        <v>35</v>
      </c>
      <c r="C37" s="16" t="s">
        <v>91</v>
      </c>
      <c r="D37" s="15">
        <v>2</v>
      </c>
      <c r="E37" s="48" t="s">
        <v>92</v>
      </c>
      <c r="F37" s="15" t="s">
        <v>90</v>
      </c>
      <c r="G37" s="15">
        <v>20.800999999999998</v>
      </c>
      <c r="H37" s="48" t="s">
        <v>60</v>
      </c>
      <c r="I37" s="15" t="s">
        <v>97</v>
      </c>
      <c r="J37" s="51">
        <v>3</v>
      </c>
    </row>
    <row r="38" spans="1:10" ht="24.75" hidden="1" customHeight="1" x14ac:dyDescent="0.25">
      <c r="A38" s="48" t="s">
        <v>57</v>
      </c>
      <c r="B38" s="15">
        <v>35</v>
      </c>
      <c r="C38" s="16" t="s">
        <v>91</v>
      </c>
      <c r="D38" s="15">
        <v>2</v>
      </c>
      <c r="E38" s="48" t="s">
        <v>92</v>
      </c>
      <c r="F38" s="15" t="s">
        <v>90</v>
      </c>
      <c r="G38" s="15">
        <v>20.800999999999998</v>
      </c>
      <c r="H38" s="48" t="s">
        <v>60</v>
      </c>
      <c r="I38" s="15" t="s">
        <v>97</v>
      </c>
      <c r="J38" s="51">
        <v>3</v>
      </c>
    </row>
    <row r="39" spans="1:10" ht="24.75" hidden="1" customHeight="1" x14ac:dyDescent="0.25">
      <c r="A39" s="48" t="s">
        <v>57</v>
      </c>
      <c r="B39" s="15">
        <v>35</v>
      </c>
      <c r="C39" s="16" t="s">
        <v>91</v>
      </c>
      <c r="D39" s="15">
        <v>1</v>
      </c>
      <c r="E39" s="56" t="s">
        <v>101</v>
      </c>
      <c r="F39" s="56" t="s">
        <v>96</v>
      </c>
      <c r="G39" s="56">
        <v>183.637</v>
      </c>
      <c r="H39" s="48" t="s">
        <v>60</v>
      </c>
      <c r="I39" s="15" t="s">
        <v>100</v>
      </c>
      <c r="J39" s="51">
        <v>3</v>
      </c>
    </row>
    <row r="40" spans="1:10" ht="24.75" hidden="1" customHeight="1" x14ac:dyDescent="0.25">
      <c r="A40" s="48" t="s">
        <v>57</v>
      </c>
      <c r="B40" s="15">
        <v>35</v>
      </c>
      <c r="C40" s="16" t="s">
        <v>91</v>
      </c>
      <c r="D40" s="15">
        <v>1</v>
      </c>
      <c r="E40" s="56" t="s">
        <v>101</v>
      </c>
      <c r="F40" s="56" t="s">
        <v>96</v>
      </c>
      <c r="G40" s="57"/>
      <c r="H40" s="48" t="s">
        <v>60</v>
      </c>
      <c r="I40" s="15" t="s">
        <v>100</v>
      </c>
      <c r="J40" s="51">
        <v>3</v>
      </c>
    </row>
    <row r="41" spans="1:10" ht="24.75" hidden="1" customHeight="1" x14ac:dyDescent="0.25">
      <c r="A41" s="48" t="s">
        <v>57</v>
      </c>
      <c r="B41" s="15">
        <v>35</v>
      </c>
      <c r="C41" s="16" t="s">
        <v>91</v>
      </c>
      <c r="D41" s="15">
        <v>1</v>
      </c>
      <c r="E41" s="56" t="s">
        <v>101</v>
      </c>
      <c r="F41" s="56" t="s">
        <v>96</v>
      </c>
      <c r="G41" s="57"/>
      <c r="H41" s="48" t="s">
        <v>60</v>
      </c>
      <c r="I41" s="15" t="s">
        <v>100</v>
      </c>
      <c r="J41" s="51">
        <v>3</v>
      </c>
    </row>
    <row r="42" spans="1:10" ht="24.75" hidden="1" customHeight="1" x14ac:dyDescent="0.25">
      <c r="A42" s="48" t="s">
        <v>57</v>
      </c>
      <c r="B42" s="15">
        <v>35</v>
      </c>
      <c r="C42" s="16" t="s">
        <v>91</v>
      </c>
      <c r="D42" s="15">
        <v>1</v>
      </c>
      <c r="E42" s="56" t="s">
        <v>101</v>
      </c>
      <c r="F42" s="56" t="s">
        <v>96</v>
      </c>
      <c r="G42" s="57"/>
      <c r="H42" s="48" t="s">
        <v>60</v>
      </c>
      <c r="I42" s="15" t="s">
        <v>100</v>
      </c>
      <c r="J42" s="51">
        <v>3</v>
      </c>
    </row>
    <row r="43" spans="1:10" ht="24.75" hidden="1" customHeight="1" x14ac:dyDescent="0.25">
      <c r="A43" s="48" t="s">
        <v>57</v>
      </c>
      <c r="B43" s="15">
        <v>35</v>
      </c>
      <c r="C43" s="16" t="s">
        <v>91</v>
      </c>
      <c r="D43" s="15">
        <v>1</v>
      </c>
      <c r="E43" s="56" t="s">
        <v>101</v>
      </c>
      <c r="F43" s="56" t="s">
        <v>96</v>
      </c>
      <c r="G43" s="57"/>
      <c r="H43" s="48" t="s">
        <v>60</v>
      </c>
      <c r="I43" s="15" t="s">
        <v>100</v>
      </c>
      <c r="J43" s="51">
        <v>3</v>
      </c>
    </row>
    <row r="44" spans="1:10" ht="24.75" hidden="1" customHeight="1" x14ac:dyDescent="0.25">
      <c r="A44" s="48" t="s">
        <v>57</v>
      </c>
      <c r="B44" s="15">
        <v>35</v>
      </c>
      <c r="C44" s="16" t="s">
        <v>91</v>
      </c>
      <c r="D44" s="15">
        <v>1</v>
      </c>
      <c r="E44" s="56" t="s">
        <v>101</v>
      </c>
      <c r="F44" s="56" t="s">
        <v>96</v>
      </c>
      <c r="G44" s="57"/>
      <c r="H44" s="48" t="s">
        <v>60</v>
      </c>
      <c r="I44" s="15" t="s">
        <v>100</v>
      </c>
      <c r="J44" s="51">
        <v>3</v>
      </c>
    </row>
    <row r="45" spans="1:10" ht="24.75" hidden="1" customHeight="1" x14ac:dyDescent="0.25">
      <c r="A45" s="48" t="s">
        <v>57</v>
      </c>
      <c r="B45" s="15">
        <v>35</v>
      </c>
      <c r="C45" s="16" t="s">
        <v>91</v>
      </c>
      <c r="D45" s="15">
        <v>1</v>
      </c>
      <c r="E45" s="56" t="s">
        <v>101</v>
      </c>
      <c r="F45" s="56" t="s">
        <v>96</v>
      </c>
      <c r="G45" s="57"/>
      <c r="H45" s="48" t="s">
        <v>60</v>
      </c>
      <c r="I45" s="15" t="s">
        <v>100</v>
      </c>
      <c r="J45" s="51">
        <v>3</v>
      </c>
    </row>
    <row r="46" spans="1:10" ht="24.75" hidden="1" customHeight="1" x14ac:dyDescent="0.25">
      <c r="A46" s="48" t="s">
        <v>57</v>
      </c>
      <c r="B46" s="15">
        <v>35</v>
      </c>
      <c r="C46" s="16" t="s">
        <v>91</v>
      </c>
      <c r="D46" s="15">
        <v>1</v>
      </c>
      <c r="E46" s="56" t="s">
        <v>101</v>
      </c>
      <c r="F46" s="56" t="s">
        <v>96</v>
      </c>
      <c r="G46" s="57"/>
      <c r="H46" s="48" t="s">
        <v>60</v>
      </c>
      <c r="I46" s="15" t="s">
        <v>100</v>
      </c>
      <c r="J46" s="51">
        <v>3</v>
      </c>
    </row>
    <row r="47" spans="1:10" ht="24.75" hidden="1" customHeight="1" x14ac:dyDescent="0.25">
      <c r="A47" s="48" t="s">
        <v>57</v>
      </c>
      <c r="B47" s="15">
        <v>35</v>
      </c>
      <c r="C47" s="16" t="s">
        <v>91</v>
      </c>
      <c r="D47" s="15">
        <v>1</v>
      </c>
      <c r="E47" s="56" t="s">
        <v>101</v>
      </c>
      <c r="F47" s="56" t="s">
        <v>96</v>
      </c>
      <c r="G47" s="57"/>
      <c r="H47" s="48" t="s">
        <v>60</v>
      </c>
      <c r="I47" s="15" t="s">
        <v>100</v>
      </c>
      <c r="J47" s="51">
        <v>3</v>
      </c>
    </row>
    <row r="48" spans="1:10" ht="24.75" hidden="1" customHeight="1" x14ac:dyDescent="0.25">
      <c r="A48" s="48" t="s">
        <v>57</v>
      </c>
      <c r="B48" s="15">
        <v>35</v>
      </c>
      <c r="C48" s="16" t="s">
        <v>91</v>
      </c>
      <c r="D48" s="15">
        <v>2</v>
      </c>
      <c r="E48" s="56" t="s">
        <v>101</v>
      </c>
      <c r="F48" s="56" t="s">
        <v>96</v>
      </c>
      <c r="G48" s="58"/>
      <c r="H48" s="48" t="s">
        <v>60</v>
      </c>
      <c r="I48" s="15" t="s">
        <v>100</v>
      </c>
      <c r="J48" s="51">
        <v>3</v>
      </c>
    </row>
    <row r="49" spans="1:10" ht="24.75" hidden="1" customHeight="1" x14ac:dyDescent="0.25">
      <c r="A49" s="48" t="s">
        <v>57</v>
      </c>
      <c r="B49" s="15">
        <v>41</v>
      </c>
      <c r="C49" s="16" t="s">
        <v>91</v>
      </c>
      <c r="D49" s="15">
        <v>2</v>
      </c>
      <c r="E49" s="48" t="s">
        <v>92</v>
      </c>
      <c r="F49" s="15" t="s">
        <v>90</v>
      </c>
      <c r="G49" s="15">
        <v>20.800999999999998</v>
      </c>
      <c r="H49" s="48" t="s">
        <v>60</v>
      </c>
      <c r="I49" s="15" t="s">
        <v>97</v>
      </c>
      <c r="J49" s="51">
        <v>3</v>
      </c>
    </row>
    <row r="50" spans="1:10" ht="24.75" hidden="1" customHeight="1" x14ac:dyDescent="0.25">
      <c r="A50" s="48" t="s">
        <v>57</v>
      </c>
      <c r="B50" s="15">
        <v>48</v>
      </c>
      <c r="C50" s="16" t="s">
        <v>91</v>
      </c>
      <c r="D50" s="15">
        <v>2</v>
      </c>
      <c r="E50" s="48" t="s">
        <v>92</v>
      </c>
      <c r="F50" s="15" t="s">
        <v>90</v>
      </c>
      <c r="G50" s="15">
        <v>20.800999999999998</v>
      </c>
      <c r="H50" s="48" t="s">
        <v>60</v>
      </c>
      <c r="I50" s="15" t="s">
        <v>97</v>
      </c>
      <c r="J50" s="51">
        <v>3</v>
      </c>
    </row>
    <row r="51" spans="1:10" ht="24.75" hidden="1" customHeight="1" x14ac:dyDescent="0.25">
      <c r="A51" s="48" t="s">
        <v>57</v>
      </c>
      <c r="B51" s="15">
        <v>48</v>
      </c>
      <c r="C51" s="16" t="s">
        <v>91</v>
      </c>
      <c r="D51" s="15">
        <v>2</v>
      </c>
      <c r="E51" s="48" t="s">
        <v>92</v>
      </c>
      <c r="F51" s="15" t="s">
        <v>90</v>
      </c>
      <c r="G51" s="15">
        <v>20.800999999999998</v>
      </c>
      <c r="H51" s="48" t="s">
        <v>60</v>
      </c>
      <c r="I51" s="15" t="s">
        <v>97</v>
      </c>
      <c r="J51" s="51">
        <v>3</v>
      </c>
    </row>
    <row r="52" spans="1:10" ht="24.75" customHeight="1" x14ac:dyDescent="0.25">
      <c r="A52" s="48" t="s">
        <v>57</v>
      </c>
      <c r="B52" s="15">
        <v>48</v>
      </c>
      <c r="C52" s="16" t="s">
        <v>61</v>
      </c>
      <c r="D52" s="15">
        <v>2</v>
      </c>
      <c r="E52" s="48" t="s">
        <v>3</v>
      </c>
      <c r="F52" s="15" t="s">
        <v>113</v>
      </c>
      <c r="G52" s="15">
        <v>8.4990000000000006</v>
      </c>
      <c r="H52" s="48" t="s">
        <v>60</v>
      </c>
      <c r="I52" s="15" t="s">
        <v>114</v>
      </c>
      <c r="J52" s="51">
        <v>4</v>
      </c>
    </row>
    <row r="53" spans="1:10" ht="24.75" hidden="1" customHeight="1" x14ac:dyDescent="0.25">
      <c r="A53" s="48" t="s">
        <v>57</v>
      </c>
      <c r="B53" s="15">
        <v>53</v>
      </c>
      <c r="C53" s="16" t="s">
        <v>91</v>
      </c>
      <c r="D53" s="15">
        <v>2</v>
      </c>
      <c r="E53" s="48" t="s">
        <v>92</v>
      </c>
      <c r="F53" s="15" t="s">
        <v>90</v>
      </c>
      <c r="G53" s="15">
        <v>20.800999999999998</v>
      </c>
      <c r="H53" s="48" t="s">
        <v>60</v>
      </c>
      <c r="I53" s="15" t="s">
        <v>97</v>
      </c>
      <c r="J53" s="51">
        <v>3</v>
      </c>
    </row>
    <row r="54" spans="1:10" ht="24.75" hidden="1" customHeight="1" x14ac:dyDescent="0.25">
      <c r="A54" s="48" t="s">
        <v>57</v>
      </c>
      <c r="B54" s="15">
        <v>53</v>
      </c>
      <c r="C54" s="16" t="s">
        <v>91</v>
      </c>
      <c r="D54" s="15">
        <v>2</v>
      </c>
      <c r="E54" s="48" t="s">
        <v>92</v>
      </c>
      <c r="F54" s="15" t="s">
        <v>90</v>
      </c>
      <c r="G54" s="15">
        <v>20.800999999999998</v>
      </c>
      <c r="H54" s="48" t="s">
        <v>60</v>
      </c>
      <c r="I54" s="15" t="s">
        <v>97</v>
      </c>
      <c r="J54" s="51">
        <v>3</v>
      </c>
    </row>
    <row r="55" spans="1:10" ht="24.75" hidden="1" customHeight="1" x14ac:dyDescent="0.25">
      <c r="A55" s="48" t="s">
        <v>57</v>
      </c>
      <c r="B55" s="15">
        <v>53</v>
      </c>
      <c r="C55" s="16" t="s">
        <v>91</v>
      </c>
      <c r="D55" s="15">
        <v>2</v>
      </c>
      <c r="E55" s="48" t="s">
        <v>92</v>
      </c>
      <c r="F55" s="15" t="s">
        <v>90</v>
      </c>
      <c r="G55" s="15">
        <v>20.800999999999998</v>
      </c>
      <c r="H55" s="48" t="s">
        <v>60</v>
      </c>
      <c r="I55" s="15" t="s">
        <v>97</v>
      </c>
      <c r="J55" s="51">
        <v>3</v>
      </c>
    </row>
    <row r="56" spans="1:10" ht="24.75" hidden="1" customHeight="1" x14ac:dyDescent="0.25">
      <c r="A56" s="48" t="s">
        <v>57</v>
      </c>
      <c r="B56" s="15">
        <v>53</v>
      </c>
      <c r="C56" s="16" t="s">
        <v>91</v>
      </c>
      <c r="D56" s="15">
        <v>2</v>
      </c>
      <c r="E56" s="48" t="s">
        <v>92</v>
      </c>
      <c r="F56" s="15" t="s">
        <v>90</v>
      </c>
      <c r="G56" s="15">
        <v>20.800999999999998</v>
      </c>
      <c r="H56" s="48" t="s">
        <v>60</v>
      </c>
      <c r="I56" s="15" t="s">
        <v>97</v>
      </c>
      <c r="J56" s="51">
        <v>3</v>
      </c>
    </row>
    <row r="57" spans="1:10" ht="24.75" hidden="1" customHeight="1" x14ac:dyDescent="0.25">
      <c r="A57" s="48" t="s">
        <v>57</v>
      </c>
      <c r="B57" s="15">
        <v>53</v>
      </c>
      <c r="C57" s="16" t="s">
        <v>91</v>
      </c>
      <c r="D57" s="15">
        <v>2</v>
      </c>
      <c r="E57" s="48" t="s">
        <v>92</v>
      </c>
      <c r="F57" s="15" t="s">
        <v>90</v>
      </c>
      <c r="G57" s="15">
        <v>20.800999999999998</v>
      </c>
      <c r="H57" s="48" t="s">
        <v>60</v>
      </c>
      <c r="I57" s="15" t="s">
        <v>97</v>
      </c>
      <c r="J57" s="51">
        <v>3</v>
      </c>
    </row>
    <row r="58" spans="1:10" ht="24.75" hidden="1" customHeight="1" x14ac:dyDescent="0.25">
      <c r="A58" s="48" t="s">
        <v>57</v>
      </c>
      <c r="B58" s="15">
        <v>53</v>
      </c>
      <c r="C58" s="16" t="s">
        <v>91</v>
      </c>
      <c r="D58" s="15">
        <v>2</v>
      </c>
      <c r="E58" s="48" t="s">
        <v>92</v>
      </c>
      <c r="F58" s="15" t="s">
        <v>90</v>
      </c>
      <c r="G58" s="15">
        <v>20.800999999999998</v>
      </c>
      <c r="H58" s="48" t="s">
        <v>60</v>
      </c>
      <c r="I58" s="15" t="s">
        <v>97</v>
      </c>
      <c r="J58" s="51">
        <v>3</v>
      </c>
    </row>
    <row r="59" spans="1:10" ht="24.75" customHeight="1" x14ac:dyDescent="0.25">
      <c r="A59" s="48" t="s">
        <v>57</v>
      </c>
      <c r="B59" s="15">
        <v>53</v>
      </c>
      <c r="C59" s="16" t="s">
        <v>115</v>
      </c>
      <c r="D59" s="15">
        <v>2</v>
      </c>
      <c r="E59" s="48" t="s">
        <v>92</v>
      </c>
      <c r="F59" s="15" t="s">
        <v>116</v>
      </c>
      <c r="G59" s="15">
        <v>148.80000000000001</v>
      </c>
      <c r="H59" s="48" t="s">
        <v>60</v>
      </c>
      <c r="I59" s="15" t="s">
        <v>117</v>
      </c>
      <c r="J59" s="51">
        <v>4</v>
      </c>
    </row>
    <row r="60" spans="1:10" ht="24.75" hidden="1" customHeight="1" x14ac:dyDescent="0.25">
      <c r="A60" s="48" t="s">
        <v>57</v>
      </c>
      <c r="B60" s="15">
        <v>66</v>
      </c>
      <c r="C60" s="16" t="s">
        <v>91</v>
      </c>
      <c r="D60" s="15">
        <v>2</v>
      </c>
      <c r="E60" s="48" t="s">
        <v>92</v>
      </c>
      <c r="F60" s="15" t="s">
        <v>90</v>
      </c>
      <c r="G60" s="15">
        <v>20.800999999999998</v>
      </c>
      <c r="H60" s="48" t="s">
        <v>60</v>
      </c>
      <c r="I60" s="15" t="s">
        <v>97</v>
      </c>
      <c r="J60" s="51">
        <v>3</v>
      </c>
    </row>
    <row r="61" spans="1:10" ht="24.75" hidden="1" customHeight="1" x14ac:dyDescent="0.25">
      <c r="A61" s="48" t="s">
        <v>57</v>
      </c>
      <c r="B61" s="15">
        <v>66</v>
      </c>
      <c r="C61" s="16" t="s">
        <v>91</v>
      </c>
      <c r="D61" s="15">
        <v>2</v>
      </c>
      <c r="E61" s="48" t="s">
        <v>92</v>
      </c>
      <c r="F61" s="15" t="s">
        <v>90</v>
      </c>
      <c r="G61" s="15">
        <v>20.800999999999998</v>
      </c>
      <c r="H61" s="48" t="s">
        <v>60</v>
      </c>
      <c r="I61" s="15" t="s">
        <v>97</v>
      </c>
      <c r="J61" s="51">
        <v>3</v>
      </c>
    </row>
    <row r="62" spans="1:10" ht="24.75" hidden="1" customHeight="1" x14ac:dyDescent="0.25">
      <c r="A62" s="48" t="s">
        <v>57</v>
      </c>
      <c r="B62" s="15">
        <v>120</v>
      </c>
      <c r="C62" s="16" t="s">
        <v>91</v>
      </c>
      <c r="D62" s="15">
        <v>2</v>
      </c>
      <c r="E62" s="48" t="s">
        <v>92</v>
      </c>
      <c r="F62" s="15" t="s">
        <v>90</v>
      </c>
      <c r="G62" s="15">
        <v>20.800999999999998</v>
      </c>
      <c r="H62" s="48" t="s">
        <v>60</v>
      </c>
      <c r="I62" s="15" t="s">
        <v>97</v>
      </c>
      <c r="J62" s="51">
        <v>3</v>
      </c>
    </row>
    <row r="63" spans="1:10" ht="24.75" customHeight="1" x14ac:dyDescent="0.25">
      <c r="A63" s="48" t="s">
        <v>57</v>
      </c>
      <c r="B63" s="15">
        <v>120</v>
      </c>
      <c r="C63" s="16" t="s">
        <v>61</v>
      </c>
      <c r="D63" s="15">
        <v>2</v>
      </c>
      <c r="E63" s="48" t="s">
        <v>3</v>
      </c>
      <c r="F63" s="15" t="s">
        <v>110</v>
      </c>
      <c r="G63" s="15">
        <v>7.5549999999999997</v>
      </c>
      <c r="H63" s="48" t="s">
        <v>60</v>
      </c>
      <c r="I63" s="15" t="s">
        <v>118</v>
      </c>
      <c r="J63" s="51">
        <v>4</v>
      </c>
    </row>
    <row r="65" spans="1:10" x14ac:dyDescent="0.25">
      <c r="A65" s="121"/>
      <c r="B65" s="122"/>
      <c r="C65" s="122"/>
      <c r="D65" s="122"/>
      <c r="E65" s="122"/>
      <c r="F65" s="122"/>
      <c r="G65" s="122"/>
      <c r="H65" s="122"/>
      <c r="I65" s="122"/>
      <c r="J65" s="122"/>
    </row>
    <row r="66" spans="1:10" x14ac:dyDescent="0.25">
      <c r="A66" s="122"/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10" x14ac:dyDescent="0.25">
      <c r="A67" s="122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x14ac:dyDescent="0.25">
      <c r="A68" s="122"/>
      <c r="B68" s="122"/>
      <c r="C68" s="122"/>
      <c r="D68" s="122"/>
      <c r="E68" s="122"/>
      <c r="F68" s="122"/>
      <c r="G68" s="122"/>
      <c r="H68" s="122"/>
      <c r="I68" s="122"/>
      <c r="J68" s="122"/>
    </row>
    <row r="74" spans="1:10" x14ac:dyDescent="0.25">
      <c r="G74">
        <f>SUM(G7:G62)</f>
        <v>1075.2000000000003</v>
      </c>
    </row>
  </sheetData>
  <autoFilter ref="A6:I63">
    <filterColumn colId="2">
      <filters>
        <filter val="інтерактивна панель"/>
        <filter val="інтерактивний проектор"/>
        <filter val="проектор"/>
        <filter val="проекційний екран жорсткий"/>
      </filters>
    </filterColumn>
  </autoFilter>
  <mergeCells count="3">
    <mergeCell ref="A65:J68"/>
    <mergeCell ref="A5:I5"/>
    <mergeCell ref="H2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Додаток 1</vt:lpstr>
      <vt:lpstr>Додаток 2</vt:lpstr>
      <vt:lpstr>Списання</vt:lpstr>
      <vt:lpstr>Придбання</vt:lpstr>
      <vt:lpstr>'Додаток 1'!Область_печати</vt:lpstr>
      <vt:lpstr>'Додаток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School</cp:lastModifiedBy>
  <cp:lastPrinted>2019-12-10T07:36:44Z</cp:lastPrinted>
  <dcterms:created xsi:type="dcterms:W3CDTF">1996-10-08T23:32:33Z</dcterms:created>
  <dcterms:modified xsi:type="dcterms:W3CDTF">2020-01-10T10:04:34Z</dcterms:modified>
</cp:coreProperties>
</file>