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1"/>
  </bookViews>
  <sheets>
    <sheet name="ЗДО" sheetId="1" r:id="rId1"/>
    <sheet name="логопедичні" sheetId="3" r:id="rId2"/>
  </sheets>
  <definedNames>
    <definedName name="_xlnm.Print_Area" localSheetId="1">логопедичні!$A$1:$AF$37</definedName>
  </definedNames>
  <calcPr calcId="124519"/>
</workbook>
</file>

<file path=xl/calcChain.xml><?xml version="1.0" encoding="utf-8"?>
<calcChain xmlns="http://schemas.openxmlformats.org/spreadsheetml/2006/main">
  <c r="B32" i="3"/>
  <c r="B31"/>
  <c r="B30"/>
  <c r="D32"/>
  <c r="E32"/>
  <c r="F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I30"/>
  <c r="H30"/>
  <c r="G30"/>
  <c r="F30"/>
  <c r="E30"/>
  <c r="D30"/>
  <c r="C30"/>
  <c r="D31"/>
  <c r="G31"/>
  <c r="G32" s="1"/>
  <c r="I31" l="1"/>
  <c r="H31"/>
  <c r="C31" s="1"/>
  <c r="C32" s="1"/>
  <c r="F31"/>
  <c r="E31"/>
  <c r="Q29"/>
  <c r="P29"/>
  <c r="O29"/>
  <c r="N29"/>
  <c r="M29"/>
  <c r="L29"/>
  <c r="AE29"/>
  <c r="AD29"/>
  <c r="AC29"/>
  <c r="AB29"/>
  <c r="AA29"/>
  <c r="Z29"/>
  <c r="Y29"/>
  <c r="X29"/>
  <c r="W29"/>
  <c r="V29"/>
  <c r="U29"/>
  <c r="T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8"/>
  <c r="H18"/>
  <c r="G18"/>
  <c r="F18"/>
  <c r="E18"/>
  <c r="D18"/>
  <c r="I19"/>
  <c r="H19"/>
  <c r="G19"/>
  <c r="F19"/>
  <c r="E19"/>
  <c r="D19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J30" i="1"/>
  <c r="K30"/>
  <c r="L30"/>
  <c r="M30"/>
  <c r="N30"/>
  <c r="S30"/>
  <c r="T30"/>
  <c r="U30"/>
  <c r="V30"/>
  <c r="W30"/>
  <c r="X30"/>
  <c r="I30"/>
  <c r="H13"/>
  <c r="H14"/>
  <c r="H16"/>
  <c r="H17"/>
  <c r="H18"/>
  <c r="H19"/>
  <c r="H20"/>
  <c r="H21"/>
  <c r="H22"/>
  <c r="H23"/>
  <c r="H24"/>
  <c r="H25"/>
  <c r="H26"/>
  <c r="H27"/>
  <c r="H28"/>
  <c r="H29"/>
  <c r="G13"/>
  <c r="G14"/>
  <c r="G16"/>
  <c r="G17"/>
  <c r="G18"/>
  <c r="G19"/>
  <c r="G20"/>
  <c r="G21"/>
  <c r="F21" s="1"/>
  <c r="G22"/>
  <c r="G23"/>
  <c r="G24"/>
  <c r="G25"/>
  <c r="G26"/>
  <c r="G27"/>
  <c r="F27" s="1"/>
  <c r="G28"/>
  <c r="G29"/>
  <c r="G12"/>
  <c r="E13"/>
  <c r="E14"/>
  <c r="E16"/>
  <c r="E17"/>
  <c r="E18"/>
  <c r="E19"/>
  <c r="E20"/>
  <c r="E21"/>
  <c r="E22"/>
  <c r="E23"/>
  <c r="E24"/>
  <c r="E25"/>
  <c r="E26"/>
  <c r="E27"/>
  <c r="E28"/>
  <c r="E29"/>
  <c r="E12"/>
  <c r="D13"/>
  <c r="D14"/>
  <c r="C14" s="1"/>
  <c r="D15"/>
  <c r="D16"/>
  <c r="D17"/>
  <c r="D18"/>
  <c r="C18" s="1"/>
  <c r="D19"/>
  <c r="D20"/>
  <c r="D21"/>
  <c r="D22"/>
  <c r="D23"/>
  <c r="D24"/>
  <c r="D25"/>
  <c r="D26"/>
  <c r="D27"/>
  <c r="C27" s="1"/>
  <c r="D28"/>
  <c r="D29"/>
  <c r="D12"/>
  <c r="Z30"/>
  <c r="Y30"/>
  <c r="R30"/>
  <c r="Q30"/>
  <c r="P30"/>
  <c r="G30" s="1"/>
  <c r="O30"/>
  <c r="H12"/>
  <c r="F16" l="1"/>
  <c r="C22"/>
  <c r="B21" i="3"/>
  <c r="I29"/>
  <c r="F13" i="1"/>
  <c r="B11" i="3"/>
  <c r="F14" i="1"/>
  <c r="F28"/>
  <c r="F20"/>
  <c r="B24" i="3"/>
  <c r="B25"/>
  <c r="B27"/>
  <c r="B26"/>
  <c r="B20"/>
  <c r="F24" i="1"/>
  <c r="B28" i="3"/>
  <c r="B23"/>
  <c r="F22" i="1"/>
  <c r="F18"/>
  <c r="B22" i="3"/>
  <c r="B19"/>
  <c r="B18"/>
  <c r="B17"/>
  <c r="B16"/>
  <c r="B15"/>
  <c r="C13" i="1"/>
  <c r="B14" i="3"/>
  <c r="C12" i="1"/>
  <c r="B13" i="3"/>
  <c r="B12"/>
  <c r="H29"/>
  <c r="D29"/>
  <c r="C11"/>
  <c r="C12"/>
  <c r="C13"/>
  <c r="C14"/>
  <c r="C15"/>
  <c r="C16"/>
  <c r="C17"/>
  <c r="C19"/>
  <c r="C18"/>
  <c r="C20"/>
  <c r="C21"/>
  <c r="C22"/>
  <c r="C23"/>
  <c r="C24"/>
  <c r="C25"/>
  <c r="C26"/>
  <c r="C27"/>
  <c r="C28"/>
  <c r="F12" i="1"/>
  <c r="D30"/>
  <c r="E29" i="3"/>
  <c r="E30" i="1"/>
  <c r="F29" i="3"/>
  <c r="H30" i="1"/>
  <c r="F30" s="1"/>
  <c r="C21"/>
  <c r="C28"/>
  <c r="C24"/>
  <c r="C20"/>
  <c r="C16"/>
  <c r="G29" i="3"/>
  <c r="C29" i="1"/>
  <c r="C26"/>
  <c r="C25"/>
  <c r="C23"/>
  <c r="C19"/>
  <c r="C17"/>
  <c r="E15"/>
  <c r="G15"/>
  <c r="F29"/>
  <c r="F26"/>
  <c r="F25"/>
  <c r="F23"/>
  <c r="F19"/>
  <c r="F17"/>
  <c r="H15"/>
  <c r="C30" l="1"/>
  <c r="C29" i="3"/>
  <c r="B29"/>
  <c r="C15" i="1"/>
  <c r="F15"/>
</calcChain>
</file>

<file path=xl/sharedStrings.xml><?xml version="1.0" encoding="utf-8"?>
<sst xmlns="http://schemas.openxmlformats.org/spreadsheetml/2006/main" count="111" uniqueCount="47">
  <si>
    <t>Мережа</t>
  </si>
  <si>
    <t>№ з/п</t>
  </si>
  <si>
    <t xml:space="preserve">Заклад </t>
  </si>
  <si>
    <t>Крім того, дітей дошкільного віку при НВК</t>
  </si>
  <si>
    <t xml:space="preserve">усього груп </t>
  </si>
  <si>
    <t>у т.ч.</t>
  </si>
  <si>
    <t>Усього кількість дітей</t>
  </si>
  <si>
    <t>у тому  числі</t>
  </si>
  <si>
    <t xml:space="preserve"> Ясельного віку з режимом роботи</t>
  </si>
  <si>
    <t xml:space="preserve">      Дошкільного віку  з режимом роботи   </t>
  </si>
  <si>
    <t>ясельні</t>
  </si>
  <si>
    <t>дошкільні</t>
  </si>
  <si>
    <t>9  год.</t>
  </si>
  <si>
    <t>10,5  год.</t>
  </si>
  <si>
    <t>12 год.</t>
  </si>
  <si>
    <t>24 год.</t>
  </si>
  <si>
    <t>4  год.</t>
  </si>
  <si>
    <t>груп</t>
  </si>
  <si>
    <t>дітей</t>
  </si>
  <si>
    <t>всього</t>
  </si>
  <si>
    <t>разом</t>
  </si>
  <si>
    <t>ДНЗ</t>
  </si>
  <si>
    <t>всього груп</t>
  </si>
  <si>
    <t>всього дітей</t>
  </si>
  <si>
    <t>сад</t>
  </si>
  <si>
    <t>ясла</t>
  </si>
  <si>
    <t>загального розвитку</t>
  </si>
  <si>
    <t>логопедичні</t>
  </si>
  <si>
    <t>в групах загального розвитку</t>
  </si>
  <si>
    <t>в логопедичних групах</t>
  </si>
  <si>
    <t>4 год</t>
  </si>
  <si>
    <t>9 год</t>
  </si>
  <si>
    <t>10,5 год</t>
  </si>
  <si>
    <t>12 год</t>
  </si>
  <si>
    <t>гр</t>
  </si>
  <si>
    <t>діт</t>
  </si>
  <si>
    <t>гр.</t>
  </si>
  <si>
    <t>діт.</t>
  </si>
  <si>
    <t>ПЗ "Маленька країна"</t>
  </si>
  <si>
    <t>Начальник Управління освіти</t>
  </si>
  <si>
    <t xml:space="preserve"> закладів дошкільної освіти комунальної власності</t>
  </si>
  <si>
    <t>О.С.НИЖНИК</t>
  </si>
  <si>
    <t>Мережа закладів дошкільної освіти Основ'янського району м. Харкова на 2020/2021 навчальний рік</t>
  </si>
  <si>
    <t>Основ'янського району м.Харкова на 2020/2021 навчальний рік</t>
  </si>
  <si>
    <t>на 01.09.2020</t>
  </si>
  <si>
    <t>Додаток 11</t>
  </si>
  <si>
    <t>ПЗ "ЧІЛДРЕНС ЛЕНД"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</si>
</sst>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/>
    <xf numFmtId="0" fontId="1" fillId="0" borderId="2" xfId="0" applyFont="1" applyFill="1" applyBorder="1"/>
    <xf numFmtId="0" fontId="3" fillId="0" borderId="18" xfId="0" applyFont="1" applyBorder="1"/>
    <xf numFmtId="0" fontId="3" fillId="0" borderId="24" xfId="0" applyFont="1" applyBorder="1"/>
    <xf numFmtId="0" fontId="3" fillId="0" borderId="27" xfId="0" applyFont="1" applyBorder="1"/>
    <xf numFmtId="0" fontId="3" fillId="0" borderId="49" xfId="0" applyFont="1" applyBorder="1"/>
    <xf numFmtId="0" fontId="0" fillId="0" borderId="29" xfId="0" applyBorder="1" applyAlignment="1">
      <alignment horizontal="justify"/>
    </xf>
    <xf numFmtId="0" fontId="3" fillId="0" borderId="49" xfId="0" applyFont="1" applyFill="1" applyBorder="1"/>
    <xf numFmtId="0" fontId="0" fillId="0" borderId="2" xfId="0" applyFill="1" applyBorder="1"/>
    <xf numFmtId="0" fontId="4" fillId="0" borderId="2" xfId="0" applyFont="1" applyFill="1" applyBorder="1"/>
    <xf numFmtId="0" fontId="0" fillId="0" borderId="0" xfId="0" applyFill="1"/>
    <xf numFmtId="0" fontId="3" fillId="0" borderId="24" xfId="0" applyFont="1" applyFill="1" applyBorder="1" applyAlignment="1">
      <alignment horizontal="justify" vertical="center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0" borderId="28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20" xfId="0" applyFill="1" applyBorder="1"/>
    <xf numFmtId="0" fontId="0" fillId="0" borderId="43" xfId="0" applyFill="1" applyBorder="1"/>
    <xf numFmtId="0" fontId="0" fillId="0" borderId="25" xfId="0" applyFill="1" applyBorder="1"/>
    <xf numFmtId="0" fontId="0" fillId="0" borderId="7" xfId="0" applyFill="1" applyBorder="1"/>
    <xf numFmtId="0" fontId="0" fillId="0" borderId="24" xfId="0" applyFill="1" applyBorder="1"/>
    <xf numFmtId="0" fontId="0" fillId="0" borderId="8" xfId="0" applyFill="1" applyBorder="1"/>
    <xf numFmtId="0" fontId="4" fillId="0" borderId="43" xfId="0" applyFont="1" applyFill="1" applyBorder="1"/>
    <xf numFmtId="0" fontId="4" fillId="0" borderId="21" xfId="0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0" fillId="0" borderId="44" xfId="0" applyFill="1" applyBorder="1"/>
    <xf numFmtId="0" fontId="0" fillId="0" borderId="21" xfId="0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25" xfId="0" applyFont="1" applyFill="1" applyBorder="1"/>
    <xf numFmtId="0" fontId="0" fillId="0" borderId="0" xfId="0" applyFill="1" applyBorder="1"/>
    <xf numFmtId="0" fontId="4" fillId="0" borderId="40" xfId="0" applyFont="1" applyFill="1" applyBorder="1"/>
    <xf numFmtId="0" fontId="0" fillId="0" borderId="22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37" xfId="0" applyFill="1" applyBorder="1"/>
    <xf numFmtId="0" fontId="0" fillId="0" borderId="26" xfId="0" applyFill="1" applyBorder="1"/>
    <xf numFmtId="0" fontId="0" fillId="0" borderId="47" xfId="0" applyFill="1" applyBorder="1"/>
    <xf numFmtId="0" fontId="0" fillId="0" borderId="4" xfId="0" applyFill="1" applyBorder="1"/>
    <xf numFmtId="0" fontId="0" fillId="0" borderId="27" xfId="0" applyFill="1" applyBorder="1"/>
    <xf numFmtId="0" fontId="0" fillId="0" borderId="48" xfId="0" applyFill="1" applyBorder="1"/>
    <xf numFmtId="0" fontId="6" fillId="0" borderId="49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6" fillId="0" borderId="53" xfId="0" applyFont="1" applyFill="1" applyBorder="1"/>
    <xf numFmtId="0" fontId="6" fillId="0" borderId="54" xfId="0" applyFont="1" applyFill="1" applyBorder="1"/>
    <xf numFmtId="0" fontId="6" fillId="0" borderId="55" xfId="0" applyFon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6" xfId="0" applyFill="1" applyBorder="1"/>
    <xf numFmtId="0" fontId="0" fillId="0" borderId="28" xfId="0" applyFill="1" applyBorder="1"/>
    <xf numFmtId="0" fontId="8" fillId="0" borderId="0" xfId="0" applyFont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28" xfId="0" applyFont="1" applyFill="1" applyBorder="1"/>
    <xf numFmtId="0" fontId="6" fillId="0" borderId="36" xfId="0" applyFont="1" applyFill="1" applyBorder="1"/>
    <xf numFmtId="0" fontId="6" fillId="0" borderId="30" xfId="0" applyFont="1" applyFill="1" applyBorder="1"/>
    <xf numFmtId="0" fontId="6" fillId="0" borderId="33" xfId="0" applyFont="1" applyFill="1" applyBorder="1"/>
    <xf numFmtId="0" fontId="6" fillId="0" borderId="14" xfId="0" applyFont="1" applyFill="1" applyBorder="1"/>
    <xf numFmtId="0" fontId="6" fillId="0" borderId="2" xfId="0" applyFont="1" applyFill="1" applyBorder="1"/>
    <xf numFmtId="0" fontId="9" fillId="0" borderId="29" xfId="0" applyFont="1" applyBorder="1" applyAlignment="1">
      <alignment horizontal="justify"/>
    </xf>
    <xf numFmtId="0" fontId="5" fillId="0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justify" vertical="center"/>
    </xf>
    <xf numFmtId="0" fontId="3" fillId="0" borderId="29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2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opLeftCell="A7" zoomScale="90" zoomScaleNormal="90" zoomScaleSheetLayoutView="50" workbookViewId="0">
      <selection activeCell="X3" sqref="X3:Z3"/>
    </sheetView>
  </sheetViews>
  <sheetFormatPr defaultRowHeight="15.75"/>
  <cols>
    <col min="1" max="1" width="6.85546875" style="1" customWidth="1"/>
    <col min="2" max="2" width="7.140625" style="1" customWidth="1"/>
    <col min="3" max="3" width="6.5703125" style="1" customWidth="1"/>
    <col min="4" max="4" width="7.42578125" style="1" customWidth="1"/>
    <col min="5" max="5" width="6.85546875" style="1" customWidth="1"/>
    <col min="6" max="6" width="8" style="1" customWidth="1"/>
    <col min="7" max="7" width="7.140625" style="1" customWidth="1"/>
    <col min="8" max="8" width="8" style="1" customWidth="1"/>
    <col min="9" max="9" width="5.140625" style="1" customWidth="1"/>
    <col min="10" max="10" width="6" style="1" customWidth="1"/>
    <col min="11" max="11" width="5.7109375" style="1" customWidth="1"/>
    <col min="12" max="12" width="6.28515625" style="1" customWidth="1"/>
    <col min="13" max="13" width="5.140625" style="1" customWidth="1"/>
    <col min="14" max="14" width="6.85546875" style="1" customWidth="1"/>
    <col min="15" max="15" width="6.5703125" style="1" customWidth="1"/>
    <col min="16" max="16" width="5.7109375" style="1" customWidth="1"/>
    <col min="17" max="17" width="5.140625" style="1" customWidth="1"/>
    <col min="18" max="18" width="6.28515625" style="1" customWidth="1"/>
    <col min="19" max="19" width="5.7109375" style="1" customWidth="1"/>
    <col min="20" max="20" width="6" style="1" customWidth="1"/>
    <col min="21" max="23" width="6.28515625" style="1" customWidth="1"/>
    <col min="24" max="24" width="7.7109375" style="1" customWidth="1"/>
    <col min="25" max="25" width="6" style="1" customWidth="1"/>
    <col min="26" max="26" width="4.85546875" style="1" customWidth="1"/>
    <col min="27" max="27" width="5.140625" style="1" customWidth="1"/>
    <col min="28" max="28" width="6" style="1" customWidth="1"/>
  </cols>
  <sheetData>
    <row r="1" spans="1:28">
      <c r="Y1" s="2"/>
      <c r="Z1" s="2"/>
    </row>
    <row r="2" spans="1:28">
      <c r="Y2" s="2"/>
      <c r="Z2" s="2"/>
    </row>
    <row r="3" spans="1:28">
      <c r="X3" s="89" t="s">
        <v>45</v>
      </c>
      <c r="Y3" s="89"/>
      <c r="Z3" s="89"/>
      <c r="AB3" s="2"/>
    </row>
    <row r="4" spans="1:28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8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>
      <c r="A6" s="92" t="s">
        <v>43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3"/>
      <c r="V7" s="3"/>
      <c r="W7" s="3"/>
      <c r="X7" s="3"/>
      <c r="Y7" s="3"/>
      <c r="Z7" s="3"/>
      <c r="AA7" s="5"/>
      <c r="AB7" s="5"/>
    </row>
    <row r="8" spans="1:28">
      <c r="A8" s="93" t="s">
        <v>1</v>
      </c>
      <c r="B8" s="93" t="s">
        <v>2</v>
      </c>
      <c r="C8" s="95" t="s">
        <v>44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 t="s">
        <v>3</v>
      </c>
      <c r="AB8" s="97"/>
    </row>
    <row r="9" spans="1:28">
      <c r="A9" s="94"/>
      <c r="B9" s="94"/>
      <c r="C9" s="96" t="s">
        <v>4</v>
      </c>
      <c r="D9" s="95" t="s">
        <v>5</v>
      </c>
      <c r="E9" s="95"/>
      <c r="F9" s="102" t="s">
        <v>6</v>
      </c>
      <c r="G9" s="104" t="s">
        <v>7</v>
      </c>
      <c r="H9" s="105"/>
      <c r="I9" s="104" t="s">
        <v>8</v>
      </c>
      <c r="J9" s="106"/>
      <c r="K9" s="106"/>
      <c r="L9" s="106"/>
      <c r="M9" s="106"/>
      <c r="N9" s="106"/>
      <c r="O9" s="106"/>
      <c r="P9" s="105"/>
      <c r="Q9" s="104" t="s">
        <v>9</v>
      </c>
      <c r="R9" s="106"/>
      <c r="S9" s="106"/>
      <c r="T9" s="106"/>
      <c r="U9" s="106"/>
      <c r="V9" s="106"/>
      <c r="W9" s="106"/>
      <c r="X9" s="106"/>
      <c r="Y9" s="106"/>
      <c r="Z9" s="105"/>
      <c r="AA9" s="98"/>
      <c r="AB9" s="99"/>
    </row>
    <row r="10" spans="1:28">
      <c r="A10" s="94"/>
      <c r="B10" s="94"/>
      <c r="C10" s="98"/>
      <c r="D10" s="93" t="s">
        <v>10</v>
      </c>
      <c r="E10" s="93" t="s">
        <v>11</v>
      </c>
      <c r="F10" s="103"/>
      <c r="G10" s="93" t="s">
        <v>10</v>
      </c>
      <c r="H10" s="93" t="s">
        <v>11</v>
      </c>
      <c r="I10" s="90" t="s">
        <v>12</v>
      </c>
      <c r="J10" s="91"/>
      <c r="K10" s="90" t="s">
        <v>13</v>
      </c>
      <c r="L10" s="91"/>
      <c r="M10" s="90" t="s">
        <v>14</v>
      </c>
      <c r="N10" s="91"/>
      <c r="O10" s="90" t="s">
        <v>15</v>
      </c>
      <c r="P10" s="91"/>
      <c r="Q10" s="90" t="s">
        <v>16</v>
      </c>
      <c r="R10" s="91"/>
      <c r="S10" s="90" t="s">
        <v>12</v>
      </c>
      <c r="T10" s="91"/>
      <c r="U10" s="90" t="s">
        <v>13</v>
      </c>
      <c r="V10" s="91"/>
      <c r="W10" s="90" t="s">
        <v>14</v>
      </c>
      <c r="X10" s="91"/>
      <c r="Y10" s="90" t="s">
        <v>15</v>
      </c>
      <c r="Z10" s="91"/>
      <c r="AA10" s="100"/>
      <c r="AB10" s="101"/>
    </row>
    <row r="11" spans="1:28" ht="31.5">
      <c r="A11" s="94"/>
      <c r="B11" s="94"/>
      <c r="C11" s="98"/>
      <c r="D11" s="94"/>
      <c r="E11" s="94"/>
      <c r="F11" s="103"/>
      <c r="G11" s="94"/>
      <c r="H11" s="94"/>
      <c r="I11" s="10" t="s">
        <v>17</v>
      </c>
      <c r="J11" s="10" t="s">
        <v>18</v>
      </c>
      <c r="K11" s="10" t="s">
        <v>17</v>
      </c>
      <c r="L11" s="10" t="s">
        <v>18</v>
      </c>
      <c r="M11" s="10" t="s">
        <v>17</v>
      </c>
      <c r="N11" s="10" t="s">
        <v>18</v>
      </c>
      <c r="O11" s="10" t="s">
        <v>17</v>
      </c>
      <c r="P11" s="10" t="s">
        <v>18</v>
      </c>
      <c r="Q11" s="10" t="s">
        <v>17</v>
      </c>
      <c r="R11" s="10" t="s">
        <v>18</v>
      </c>
      <c r="S11" s="10" t="s">
        <v>17</v>
      </c>
      <c r="T11" s="10" t="s">
        <v>18</v>
      </c>
      <c r="U11" s="10" t="s">
        <v>17</v>
      </c>
      <c r="V11" s="10" t="s">
        <v>18</v>
      </c>
      <c r="W11" s="10" t="s">
        <v>17</v>
      </c>
      <c r="X11" s="10" t="s">
        <v>18</v>
      </c>
      <c r="Y11" s="10" t="s">
        <v>17</v>
      </c>
      <c r="Z11" s="10" t="s">
        <v>18</v>
      </c>
      <c r="AA11" s="6" t="s">
        <v>17</v>
      </c>
      <c r="AB11" s="6" t="s">
        <v>18</v>
      </c>
    </row>
    <row r="12" spans="1:28">
      <c r="A12" s="7">
        <v>1</v>
      </c>
      <c r="B12" s="11">
        <v>13</v>
      </c>
      <c r="C12" s="8">
        <f>D12+E12</f>
        <v>8</v>
      </c>
      <c r="D12" s="8">
        <f>I12+K12+M12</f>
        <v>2</v>
      </c>
      <c r="E12" s="8">
        <f>Q12+S12+U12+W12</f>
        <v>6</v>
      </c>
      <c r="F12" s="8">
        <f>G12+H12</f>
        <v>157</v>
      </c>
      <c r="G12" s="8">
        <f>J12+L12+N12+P12</f>
        <v>29</v>
      </c>
      <c r="H12" s="8">
        <f>R12+T12+V12+X12+Z12</f>
        <v>128</v>
      </c>
      <c r="I12" s="19"/>
      <c r="J12" s="19"/>
      <c r="K12" s="19"/>
      <c r="L12" s="19"/>
      <c r="M12" s="19">
        <v>2</v>
      </c>
      <c r="N12" s="19">
        <v>29</v>
      </c>
      <c r="O12" s="8"/>
      <c r="P12" s="8"/>
      <c r="Q12" s="8"/>
      <c r="R12" s="8"/>
      <c r="S12" s="19"/>
      <c r="T12" s="19"/>
      <c r="U12" s="19">
        <v>2</v>
      </c>
      <c r="V12" s="19">
        <v>44</v>
      </c>
      <c r="W12" s="19">
        <v>4</v>
      </c>
      <c r="X12" s="19">
        <v>84</v>
      </c>
      <c r="Y12" s="8"/>
      <c r="Z12" s="8"/>
      <c r="AA12" s="8"/>
      <c r="AB12" s="8"/>
    </row>
    <row r="13" spans="1:28">
      <c r="A13" s="8">
        <v>2</v>
      </c>
      <c r="B13" s="11">
        <v>24</v>
      </c>
      <c r="C13" s="8">
        <f>D13+E13</f>
        <v>12</v>
      </c>
      <c r="D13" s="8">
        <f t="shared" ref="D13:D29" si="0">I13+K13+M13</f>
        <v>2</v>
      </c>
      <c r="E13" s="8">
        <f t="shared" ref="E13:E30" si="1">Q13+S13+U13+W13</f>
        <v>10</v>
      </c>
      <c r="F13" s="8">
        <f>G13+H13</f>
        <v>314</v>
      </c>
      <c r="G13" s="8">
        <f t="shared" ref="G13:G30" si="2">J13+L13+N13+P13</f>
        <v>49</v>
      </c>
      <c r="H13" s="8">
        <f t="shared" ref="H13:H30" si="3">R13+T13+V13+X13+Z13</f>
        <v>265</v>
      </c>
      <c r="I13" s="19"/>
      <c r="J13" s="19"/>
      <c r="K13" s="19">
        <v>1</v>
      </c>
      <c r="L13" s="19">
        <v>24</v>
      </c>
      <c r="M13" s="19">
        <v>1</v>
      </c>
      <c r="N13" s="19">
        <v>25</v>
      </c>
      <c r="O13" s="8"/>
      <c r="P13" s="8"/>
      <c r="Q13" s="8"/>
      <c r="R13" s="8"/>
      <c r="S13" s="19">
        <v>4</v>
      </c>
      <c r="T13" s="19">
        <v>107</v>
      </c>
      <c r="U13" s="19">
        <v>2</v>
      </c>
      <c r="V13" s="19">
        <v>52</v>
      </c>
      <c r="W13" s="19">
        <v>4</v>
      </c>
      <c r="X13" s="19">
        <v>106</v>
      </c>
      <c r="Y13" s="8"/>
      <c r="Z13" s="8"/>
      <c r="AA13" s="8"/>
      <c r="AB13" s="8"/>
    </row>
    <row r="14" spans="1:28">
      <c r="A14" s="8">
        <v>3</v>
      </c>
      <c r="B14" s="11">
        <v>31</v>
      </c>
      <c r="C14" s="8">
        <f>D14+E14</f>
        <v>6</v>
      </c>
      <c r="D14" s="8">
        <f t="shared" si="0"/>
        <v>1</v>
      </c>
      <c r="E14" s="8">
        <f t="shared" si="1"/>
        <v>5</v>
      </c>
      <c r="F14" s="8">
        <f>G14+H14</f>
        <v>100</v>
      </c>
      <c r="G14" s="8">
        <f t="shared" si="2"/>
        <v>14</v>
      </c>
      <c r="H14" s="8">
        <f t="shared" si="3"/>
        <v>86</v>
      </c>
      <c r="I14" s="19"/>
      <c r="J14" s="19"/>
      <c r="K14" s="19">
        <v>1</v>
      </c>
      <c r="L14" s="19">
        <v>14</v>
      </c>
      <c r="M14" s="19"/>
      <c r="N14" s="19"/>
      <c r="O14" s="8"/>
      <c r="P14" s="8"/>
      <c r="Q14" s="8"/>
      <c r="R14" s="8"/>
      <c r="S14" s="19">
        <v>2</v>
      </c>
      <c r="T14" s="19">
        <v>28</v>
      </c>
      <c r="U14" s="19"/>
      <c r="V14" s="19"/>
      <c r="W14" s="19">
        <v>3</v>
      </c>
      <c r="X14" s="19">
        <v>58</v>
      </c>
      <c r="Y14" s="8"/>
      <c r="Z14" s="8"/>
      <c r="AA14" s="8"/>
      <c r="AB14" s="8"/>
    </row>
    <row r="15" spans="1:28">
      <c r="A15" s="6">
        <v>4</v>
      </c>
      <c r="B15" s="11">
        <v>44</v>
      </c>
      <c r="C15" s="8">
        <f t="shared" ref="C15:C29" si="4">D15+E15</f>
        <v>2</v>
      </c>
      <c r="D15" s="8">
        <f t="shared" si="0"/>
        <v>1</v>
      </c>
      <c r="E15" s="8">
        <f t="shared" si="1"/>
        <v>1</v>
      </c>
      <c r="F15" s="8">
        <f t="shared" ref="F15:F30" si="5">G15+H15</f>
        <v>51</v>
      </c>
      <c r="G15" s="8">
        <f t="shared" si="2"/>
        <v>25</v>
      </c>
      <c r="H15" s="8">
        <f t="shared" si="3"/>
        <v>26</v>
      </c>
      <c r="I15" s="19"/>
      <c r="J15" s="19"/>
      <c r="K15" s="19"/>
      <c r="L15" s="19"/>
      <c r="M15" s="19">
        <v>1</v>
      </c>
      <c r="N15" s="19">
        <v>25</v>
      </c>
      <c r="O15" s="9"/>
      <c r="P15" s="9"/>
      <c r="Q15" s="9"/>
      <c r="R15" s="9"/>
      <c r="S15" s="19"/>
      <c r="T15" s="19"/>
      <c r="U15" s="19"/>
      <c r="V15" s="19"/>
      <c r="W15" s="19">
        <v>1</v>
      </c>
      <c r="X15" s="19">
        <v>26</v>
      </c>
      <c r="Y15" s="9"/>
      <c r="Z15" s="9"/>
      <c r="AA15" s="9"/>
      <c r="AB15" s="9"/>
    </row>
    <row r="16" spans="1:28">
      <c r="A16" s="9">
        <v>5</v>
      </c>
      <c r="B16" s="11">
        <v>50</v>
      </c>
      <c r="C16" s="8">
        <f t="shared" si="4"/>
        <v>11</v>
      </c>
      <c r="D16" s="8">
        <f t="shared" si="0"/>
        <v>2</v>
      </c>
      <c r="E16" s="8">
        <f t="shared" si="1"/>
        <v>9</v>
      </c>
      <c r="F16" s="8">
        <f t="shared" si="5"/>
        <v>254</v>
      </c>
      <c r="G16" s="8">
        <f t="shared" si="2"/>
        <v>32</v>
      </c>
      <c r="H16" s="8">
        <f t="shared" si="3"/>
        <v>222</v>
      </c>
      <c r="I16" s="19"/>
      <c r="J16" s="19"/>
      <c r="K16" s="19"/>
      <c r="L16" s="19"/>
      <c r="M16" s="19">
        <v>2</v>
      </c>
      <c r="N16" s="19">
        <v>32</v>
      </c>
      <c r="O16" s="9"/>
      <c r="P16" s="9"/>
      <c r="Q16" s="9"/>
      <c r="R16" s="9"/>
      <c r="S16" s="19"/>
      <c r="T16" s="19"/>
      <c r="U16" s="19">
        <v>2</v>
      </c>
      <c r="V16" s="19">
        <v>47</v>
      </c>
      <c r="W16" s="19">
        <v>7</v>
      </c>
      <c r="X16" s="19">
        <v>175</v>
      </c>
      <c r="Y16" s="9"/>
      <c r="Z16" s="9"/>
      <c r="AA16" s="9"/>
      <c r="AB16" s="9"/>
    </row>
    <row r="17" spans="1:28">
      <c r="A17" s="9">
        <v>6</v>
      </c>
      <c r="B17" s="11">
        <v>52</v>
      </c>
      <c r="C17" s="8">
        <f t="shared" si="4"/>
        <v>8</v>
      </c>
      <c r="D17" s="8">
        <f t="shared" si="0"/>
        <v>2</v>
      </c>
      <c r="E17" s="8">
        <f t="shared" si="1"/>
        <v>6</v>
      </c>
      <c r="F17" s="8">
        <f t="shared" si="5"/>
        <v>164</v>
      </c>
      <c r="G17" s="8">
        <f t="shared" si="2"/>
        <v>30</v>
      </c>
      <c r="H17" s="8">
        <f t="shared" si="3"/>
        <v>134</v>
      </c>
      <c r="I17" s="19"/>
      <c r="J17" s="19"/>
      <c r="K17" s="19">
        <v>1</v>
      </c>
      <c r="L17" s="19">
        <v>15</v>
      </c>
      <c r="M17" s="19">
        <v>1</v>
      </c>
      <c r="N17" s="19">
        <v>15</v>
      </c>
      <c r="O17" s="9"/>
      <c r="P17" s="9"/>
      <c r="Q17" s="9"/>
      <c r="R17" s="9"/>
      <c r="S17" s="19"/>
      <c r="T17" s="19"/>
      <c r="U17" s="19">
        <v>1</v>
      </c>
      <c r="V17" s="19">
        <v>26</v>
      </c>
      <c r="W17" s="19">
        <v>5</v>
      </c>
      <c r="X17" s="19">
        <v>108</v>
      </c>
      <c r="Y17" s="9"/>
      <c r="Z17" s="9"/>
      <c r="AA17" s="9"/>
      <c r="AB17" s="9"/>
    </row>
    <row r="18" spans="1:28">
      <c r="A18" s="9">
        <v>7</v>
      </c>
      <c r="B18" s="11">
        <v>67</v>
      </c>
      <c r="C18" s="8">
        <f t="shared" si="4"/>
        <v>6</v>
      </c>
      <c r="D18" s="8">
        <f t="shared" si="0"/>
        <v>1</v>
      </c>
      <c r="E18" s="8">
        <f t="shared" si="1"/>
        <v>5</v>
      </c>
      <c r="F18" s="8">
        <f t="shared" si="5"/>
        <v>114</v>
      </c>
      <c r="G18" s="8">
        <f t="shared" si="2"/>
        <v>13</v>
      </c>
      <c r="H18" s="8">
        <f t="shared" si="3"/>
        <v>101</v>
      </c>
      <c r="I18" s="19"/>
      <c r="J18" s="19"/>
      <c r="K18" s="19"/>
      <c r="L18" s="19"/>
      <c r="M18" s="19">
        <v>1</v>
      </c>
      <c r="N18" s="19">
        <v>13</v>
      </c>
      <c r="O18" s="9"/>
      <c r="P18" s="9"/>
      <c r="Q18" s="9"/>
      <c r="R18" s="9"/>
      <c r="S18" s="19"/>
      <c r="T18" s="19"/>
      <c r="U18" s="19"/>
      <c r="V18" s="19"/>
      <c r="W18" s="19">
        <v>5</v>
      </c>
      <c r="X18" s="19">
        <v>101</v>
      </c>
      <c r="Y18" s="9"/>
      <c r="Z18" s="9"/>
      <c r="AA18" s="9"/>
      <c r="AB18" s="9"/>
    </row>
    <row r="19" spans="1:28">
      <c r="A19" s="12">
        <v>8</v>
      </c>
      <c r="B19" s="11">
        <v>72</v>
      </c>
      <c r="C19" s="8">
        <f t="shared" si="4"/>
        <v>6</v>
      </c>
      <c r="D19" s="8">
        <f t="shared" si="0"/>
        <v>1</v>
      </c>
      <c r="E19" s="8">
        <f t="shared" si="1"/>
        <v>5</v>
      </c>
      <c r="F19" s="8">
        <f t="shared" si="5"/>
        <v>100</v>
      </c>
      <c r="G19" s="8">
        <f t="shared" si="2"/>
        <v>15</v>
      </c>
      <c r="H19" s="8">
        <f t="shared" si="3"/>
        <v>85</v>
      </c>
      <c r="I19" s="19"/>
      <c r="J19" s="19"/>
      <c r="K19" s="19"/>
      <c r="L19" s="19"/>
      <c r="M19" s="19">
        <v>1</v>
      </c>
      <c r="N19" s="19">
        <v>15</v>
      </c>
      <c r="O19" s="12"/>
      <c r="P19" s="12"/>
      <c r="Q19" s="12"/>
      <c r="R19" s="12"/>
      <c r="S19" s="19"/>
      <c r="T19" s="19"/>
      <c r="U19" s="19"/>
      <c r="V19" s="19"/>
      <c r="W19" s="19">
        <v>5</v>
      </c>
      <c r="X19" s="19">
        <v>85</v>
      </c>
      <c r="Y19" s="12"/>
      <c r="Z19" s="12"/>
      <c r="AA19" s="12"/>
      <c r="AB19" s="12"/>
    </row>
    <row r="20" spans="1:28">
      <c r="A20" s="12">
        <v>9</v>
      </c>
      <c r="B20" s="11">
        <v>96</v>
      </c>
      <c r="C20" s="8">
        <f t="shared" si="4"/>
        <v>11</v>
      </c>
      <c r="D20" s="8">
        <f t="shared" si="0"/>
        <v>2</v>
      </c>
      <c r="E20" s="8">
        <f t="shared" si="1"/>
        <v>9</v>
      </c>
      <c r="F20" s="8">
        <f t="shared" si="5"/>
        <v>218</v>
      </c>
      <c r="G20" s="8">
        <f t="shared" si="2"/>
        <v>32</v>
      </c>
      <c r="H20" s="8">
        <f t="shared" si="3"/>
        <v>186</v>
      </c>
      <c r="I20" s="19">
        <v>1</v>
      </c>
      <c r="J20" s="19">
        <v>16</v>
      </c>
      <c r="K20" s="19">
        <v>1</v>
      </c>
      <c r="L20" s="19">
        <v>16</v>
      </c>
      <c r="M20" s="19"/>
      <c r="N20" s="19"/>
      <c r="O20" s="12"/>
      <c r="P20" s="12"/>
      <c r="Q20" s="12"/>
      <c r="R20" s="12"/>
      <c r="S20" s="19">
        <v>1</v>
      </c>
      <c r="T20" s="19">
        <v>25</v>
      </c>
      <c r="U20" s="19">
        <v>4</v>
      </c>
      <c r="V20" s="19">
        <v>74</v>
      </c>
      <c r="W20" s="19">
        <v>4</v>
      </c>
      <c r="X20" s="19">
        <v>87</v>
      </c>
      <c r="Y20" s="12"/>
      <c r="Z20" s="12"/>
      <c r="AA20" s="12"/>
      <c r="AB20" s="12"/>
    </row>
    <row r="21" spans="1:28">
      <c r="A21" s="12">
        <v>10</v>
      </c>
      <c r="B21" s="11">
        <v>122</v>
      </c>
      <c r="C21" s="8">
        <f t="shared" si="4"/>
        <v>4</v>
      </c>
      <c r="D21" s="8">
        <f t="shared" si="0"/>
        <v>1</v>
      </c>
      <c r="E21" s="8">
        <f t="shared" si="1"/>
        <v>3</v>
      </c>
      <c r="F21" s="8">
        <f t="shared" si="5"/>
        <v>107</v>
      </c>
      <c r="G21" s="8">
        <f t="shared" si="2"/>
        <v>22</v>
      </c>
      <c r="H21" s="8">
        <f t="shared" si="3"/>
        <v>85</v>
      </c>
      <c r="I21" s="19"/>
      <c r="J21" s="19"/>
      <c r="K21" s="19"/>
      <c r="L21" s="19"/>
      <c r="M21" s="19">
        <v>1</v>
      </c>
      <c r="N21" s="19">
        <v>22</v>
      </c>
      <c r="O21" s="12"/>
      <c r="P21" s="12"/>
      <c r="Q21" s="12"/>
      <c r="R21" s="12"/>
      <c r="S21" s="19"/>
      <c r="T21" s="19"/>
      <c r="U21" s="19"/>
      <c r="V21" s="19"/>
      <c r="W21" s="19">
        <v>3</v>
      </c>
      <c r="X21" s="19">
        <v>85</v>
      </c>
      <c r="Y21" s="12"/>
      <c r="Z21" s="12"/>
      <c r="AA21" s="12"/>
      <c r="AB21" s="12"/>
    </row>
    <row r="22" spans="1:28">
      <c r="A22" s="12">
        <v>11</v>
      </c>
      <c r="B22" s="11">
        <v>253</v>
      </c>
      <c r="C22" s="8">
        <f t="shared" si="4"/>
        <v>4</v>
      </c>
      <c r="D22" s="8">
        <f t="shared" si="0"/>
        <v>1</v>
      </c>
      <c r="E22" s="8">
        <f t="shared" si="1"/>
        <v>3</v>
      </c>
      <c r="F22" s="8">
        <f t="shared" si="5"/>
        <v>85</v>
      </c>
      <c r="G22" s="8">
        <f t="shared" si="2"/>
        <v>17</v>
      </c>
      <c r="H22" s="8">
        <f t="shared" si="3"/>
        <v>68</v>
      </c>
      <c r="I22" s="19"/>
      <c r="J22" s="19"/>
      <c r="K22" s="19"/>
      <c r="L22" s="19"/>
      <c r="M22" s="19">
        <v>1</v>
      </c>
      <c r="N22" s="19">
        <v>17</v>
      </c>
      <c r="O22" s="12"/>
      <c r="P22" s="12"/>
      <c r="Q22" s="12"/>
      <c r="R22" s="12"/>
      <c r="S22" s="19"/>
      <c r="T22" s="19"/>
      <c r="U22" s="19"/>
      <c r="V22" s="19"/>
      <c r="W22" s="19">
        <v>3</v>
      </c>
      <c r="X22" s="19">
        <v>68</v>
      </c>
      <c r="Y22" s="12"/>
      <c r="Z22" s="12"/>
      <c r="AA22" s="12"/>
      <c r="AB22" s="12"/>
    </row>
    <row r="23" spans="1:28">
      <c r="A23" s="12">
        <v>12</v>
      </c>
      <c r="B23" s="11">
        <v>345</v>
      </c>
      <c r="C23" s="8">
        <f t="shared" si="4"/>
        <v>8</v>
      </c>
      <c r="D23" s="8">
        <f t="shared" si="0"/>
        <v>2</v>
      </c>
      <c r="E23" s="8">
        <f t="shared" si="1"/>
        <v>6</v>
      </c>
      <c r="F23" s="8">
        <f t="shared" si="5"/>
        <v>169</v>
      </c>
      <c r="G23" s="8">
        <f t="shared" si="2"/>
        <v>33</v>
      </c>
      <c r="H23" s="8">
        <f t="shared" si="3"/>
        <v>136</v>
      </c>
      <c r="I23" s="19"/>
      <c r="J23" s="19"/>
      <c r="K23" s="19">
        <v>1</v>
      </c>
      <c r="L23" s="19">
        <v>17</v>
      </c>
      <c r="M23" s="19">
        <v>1</v>
      </c>
      <c r="N23" s="19">
        <v>16</v>
      </c>
      <c r="O23" s="12"/>
      <c r="P23" s="12"/>
      <c r="Q23" s="12"/>
      <c r="R23" s="12"/>
      <c r="S23" s="19"/>
      <c r="T23" s="19"/>
      <c r="U23" s="19"/>
      <c r="V23" s="19"/>
      <c r="W23" s="19">
        <v>6</v>
      </c>
      <c r="X23" s="19">
        <v>136</v>
      </c>
      <c r="Y23" s="12"/>
      <c r="Z23" s="12"/>
      <c r="AA23" s="12"/>
      <c r="AB23" s="12"/>
    </row>
    <row r="24" spans="1:28">
      <c r="A24" s="12">
        <v>13</v>
      </c>
      <c r="B24" s="11">
        <v>349</v>
      </c>
      <c r="C24" s="8">
        <f t="shared" si="4"/>
        <v>11</v>
      </c>
      <c r="D24" s="8">
        <f t="shared" si="0"/>
        <v>2</v>
      </c>
      <c r="E24" s="8">
        <f t="shared" si="1"/>
        <v>9</v>
      </c>
      <c r="F24" s="8">
        <f t="shared" si="5"/>
        <v>271</v>
      </c>
      <c r="G24" s="8">
        <f t="shared" si="2"/>
        <v>36</v>
      </c>
      <c r="H24" s="8">
        <f t="shared" si="3"/>
        <v>235</v>
      </c>
      <c r="I24" s="20"/>
      <c r="J24" s="20"/>
      <c r="K24" s="20">
        <v>1</v>
      </c>
      <c r="L24" s="20">
        <v>18</v>
      </c>
      <c r="M24" s="20">
        <v>1</v>
      </c>
      <c r="N24" s="20">
        <v>18</v>
      </c>
      <c r="O24" s="12"/>
      <c r="P24" s="12"/>
      <c r="Q24" s="12"/>
      <c r="R24" s="12"/>
      <c r="S24" s="20">
        <v>1</v>
      </c>
      <c r="T24" s="20">
        <v>21</v>
      </c>
      <c r="U24" s="20"/>
      <c r="V24" s="20"/>
      <c r="W24" s="20">
        <v>8</v>
      </c>
      <c r="X24" s="20">
        <v>214</v>
      </c>
      <c r="Y24" s="12"/>
      <c r="Z24" s="12"/>
      <c r="AA24" s="12"/>
      <c r="AB24" s="12"/>
    </row>
    <row r="25" spans="1:28">
      <c r="A25" s="12">
        <v>14</v>
      </c>
      <c r="B25" s="11">
        <v>353</v>
      </c>
      <c r="C25" s="8">
        <f t="shared" si="4"/>
        <v>11</v>
      </c>
      <c r="D25" s="8">
        <f t="shared" si="0"/>
        <v>2</v>
      </c>
      <c r="E25" s="8">
        <f t="shared" si="1"/>
        <v>9</v>
      </c>
      <c r="F25" s="8">
        <f t="shared" si="5"/>
        <v>152</v>
      </c>
      <c r="G25" s="8">
        <f t="shared" si="2"/>
        <v>27</v>
      </c>
      <c r="H25" s="8">
        <f t="shared" si="3"/>
        <v>125</v>
      </c>
      <c r="I25" s="19"/>
      <c r="J25" s="19"/>
      <c r="K25" s="19">
        <v>1</v>
      </c>
      <c r="L25" s="19">
        <v>12</v>
      </c>
      <c r="M25" s="19">
        <v>1</v>
      </c>
      <c r="N25" s="19">
        <v>15</v>
      </c>
      <c r="O25" s="12"/>
      <c r="P25" s="12"/>
      <c r="Q25" s="12"/>
      <c r="R25" s="12"/>
      <c r="S25" s="19"/>
      <c r="T25" s="19"/>
      <c r="U25" s="19">
        <v>4</v>
      </c>
      <c r="V25" s="19">
        <v>55</v>
      </c>
      <c r="W25" s="19">
        <v>5</v>
      </c>
      <c r="X25" s="19">
        <v>70</v>
      </c>
      <c r="Y25" s="12"/>
      <c r="Z25" s="12"/>
      <c r="AA25" s="12"/>
      <c r="AB25" s="12"/>
    </row>
    <row r="26" spans="1:28">
      <c r="A26" s="12">
        <v>15</v>
      </c>
      <c r="B26" s="11">
        <v>391</v>
      </c>
      <c r="C26" s="8">
        <f t="shared" si="4"/>
        <v>9</v>
      </c>
      <c r="D26" s="8">
        <f t="shared" si="0"/>
        <v>3</v>
      </c>
      <c r="E26" s="8">
        <f>Q26+S26+U26+W26</f>
        <v>6</v>
      </c>
      <c r="F26" s="8">
        <f t="shared" si="5"/>
        <v>147</v>
      </c>
      <c r="G26" s="8">
        <f t="shared" si="2"/>
        <v>31</v>
      </c>
      <c r="H26" s="8">
        <f>R26+T26+V26+X26+Z26</f>
        <v>116</v>
      </c>
      <c r="I26" s="19"/>
      <c r="J26" s="19"/>
      <c r="K26" s="19"/>
      <c r="L26" s="19"/>
      <c r="M26" s="19">
        <v>3</v>
      </c>
      <c r="N26" s="19">
        <v>31</v>
      </c>
      <c r="O26" s="12"/>
      <c r="P26" s="12"/>
      <c r="Q26" s="12"/>
      <c r="R26" s="12"/>
      <c r="S26" s="19"/>
      <c r="T26" s="19"/>
      <c r="U26" s="19">
        <v>3</v>
      </c>
      <c r="V26" s="19">
        <v>59</v>
      </c>
      <c r="W26" s="19">
        <v>3</v>
      </c>
      <c r="X26" s="19">
        <v>57</v>
      </c>
      <c r="Y26" s="12"/>
      <c r="Z26" s="12"/>
      <c r="AA26" s="12"/>
      <c r="AB26" s="12"/>
    </row>
    <row r="27" spans="1:28">
      <c r="A27" s="12">
        <v>16</v>
      </c>
      <c r="B27" s="11">
        <v>417</v>
      </c>
      <c r="C27" s="8">
        <f t="shared" si="4"/>
        <v>3</v>
      </c>
      <c r="D27" s="8">
        <f t="shared" si="0"/>
        <v>1</v>
      </c>
      <c r="E27" s="8">
        <f t="shared" si="1"/>
        <v>2</v>
      </c>
      <c r="F27" s="8">
        <f t="shared" si="5"/>
        <v>61</v>
      </c>
      <c r="G27" s="8">
        <f t="shared" si="2"/>
        <v>15</v>
      </c>
      <c r="H27" s="8">
        <f t="shared" si="3"/>
        <v>46</v>
      </c>
      <c r="I27" s="19"/>
      <c r="J27" s="19"/>
      <c r="K27" s="19"/>
      <c r="L27" s="19"/>
      <c r="M27" s="20">
        <v>1</v>
      </c>
      <c r="N27" s="20">
        <v>15</v>
      </c>
      <c r="O27" s="12"/>
      <c r="P27" s="12"/>
      <c r="Q27" s="12"/>
      <c r="R27" s="12"/>
      <c r="S27" s="19"/>
      <c r="T27" s="19"/>
      <c r="U27" s="19"/>
      <c r="V27" s="19"/>
      <c r="W27" s="20">
        <v>2</v>
      </c>
      <c r="X27" s="20">
        <v>46</v>
      </c>
      <c r="Y27" s="12"/>
      <c r="Z27" s="12"/>
      <c r="AA27" s="12"/>
      <c r="AB27" s="12"/>
    </row>
    <row r="28" spans="1:28">
      <c r="A28" s="12">
        <v>17</v>
      </c>
      <c r="B28" s="11">
        <v>420</v>
      </c>
      <c r="C28" s="8">
        <f t="shared" si="4"/>
        <v>12</v>
      </c>
      <c r="D28" s="8">
        <f t="shared" si="0"/>
        <v>2</v>
      </c>
      <c r="E28" s="8">
        <f t="shared" si="1"/>
        <v>10</v>
      </c>
      <c r="F28" s="8">
        <f t="shared" si="5"/>
        <v>276</v>
      </c>
      <c r="G28" s="8">
        <f t="shared" si="2"/>
        <v>43</v>
      </c>
      <c r="H28" s="8">
        <f t="shared" si="3"/>
        <v>233</v>
      </c>
      <c r="I28" s="20">
        <v>1</v>
      </c>
      <c r="J28" s="20">
        <v>21</v>
      </c>
      <c r="K28" s="20"/>
      <c r="L28" s="20"/>
      <c r="M28" s="20">
        <v>1</v>
      </c>
      <c r="N28" s="20">
        <v>22</v>
      </c>
      <c r="O28" s="12"/>
      <c r="P28" s="12"/>
      <c r="Q28" s="12"/>
      <c r="R28" s="12"/>
      <c r="S28" s="20">
        <v>1</v>
      </c>
      <c r="T28" s="20">
        <v>28</v>
      </c>
      <c r="U28" s="20">
        <v>5</v>
      </c>
      <c r="V28" s="20">
        <v>112</v>
      </c>
      <c r="W28" s="20">
        <v>4</v>
      </c>
      <c r="X28" s="20">
        <v>93</v>
      </c>
      <c r="Y28" s="12"/>
      <c r="Z28" s="12"/>
      <c r="AA28" s="12"/>
      <c r="AB28" s="12"/>
    </row>
    <row r="29" spans="1:28">
      <c r="A29" s="12">
        <v>18</v>
      </c>
      <c r="B29" s="11">
        <v>441</v>
      </c>
      <c r="C29" s="8">
        <f t="shared" si="4"/>
        <v>12</v>
      </c>
      <c r="D29" s="8">
        <f t="shared" si="0"/>
        <v>2</v>
      </c>
      <c r="E29" s="8">
        <f t="shared" si="1"/>
        <v>10</v>
      </c>
      <c r="F29" s="8">
        <f t="shared" si="5"/>
        <v>283</v>
      </c>
      <c r="G29" s="8">
        <f t="shared" si="2"/>
        <v>36</v>
      </c>
      <c r="H29" s="8">
        <f t="shared" si="3"/>
        <v>247</v>
      </c>
      <c r="I29" s="19"/>
      <c r="J29" s="19"/>
      <c r="K29" s="19">
        <v>1</v>
      </c>
      <c r="L29" s="19">
        <v>18</v>
      </c>
      <c r="M29" s="19">
        <v>1</v>
      </c>
      <c r="N29" s="19">
        <v>18</v>
      </c>
      <c r="O29" s="12"/>
      <c r="P29" s="12"/>
      <c r="Q29" s="12"/>
      <c r="R29" s="12"/>
      <c r="S29" s="19">
        <v>5</v>
      </c>
      <c r="T29" s="19">
        <v>113</v>
      </c>
      <c r="U29" s="19"/>
      <c r="V29" s="19"/>
      <c r="W29" s="19">
        <v>5</v>
      </c>
      <c r="X29" s="19">
        <v>134</v>
      </c>
      <c r="Y29" s="12"/>
      <c r="Z29" s="12"/>
      <c r="AA29" s="12"/>
      <c r="AB29" s="12"/>
    </row>
    <row r="30" spans="1:28">
      <c r="A30" s="12"/>
      <c r="B30" s="11" t="s">
        <v>19</v>
      </c>
      <c r="C30" s="8">
        <f>D30+E30</f>
        <v>144</v>
      </c>
      <c r="D30" s="8">
        <f>I30+K30+M30</f>
        <v>30</v>
      </c>
      <c r="E30" s="8">
        <f t="shared" si="1"/>
        <v>114</v>
      </c>
      <c r="F30" s="8">
        <f t="shared" si="5"/>
        <v>3023</v>
      </c>
      <c r="G30" s="8">
        <f t="shared" si="2"/>
        <v>499</v>
      </c>
      <c r="H30" s="8">
        <f t="shared" si="3"/>
        <v>2524</v>
      </c>
      <c r="I30" s="12">
        <f>SUM(I12:I29)</f>
        <v>2</v>
      </c>
      <c r="J30" s="12">
        <f t="shared" ref="J30:Z30" si="6">SUM(J12:J29)</f>
        <v>37</v>
      </c>
      <c r="K30" s="12">
        <f t="shared" si="6"/>
        <v>8</v>
      </c>
      <c r="L30" s="12">
        <f t="shared" si="6"/>
        <v>134</v>
      </c>
      <c r="M30" s="12">
        <f t="shared" si="6"/>
        <v>20</v>
      </c>
      <c r="N30" s="12">
        <f t="shared" si="6"/>
        <v>328</v>
      </c>
      <c r="O30" s="12">
        <f t="shared" si="6"/>
        <v>0</v>
      </c>
      <c r="P30" s="12">
        <f t="shared" si="6"/>
        <v>0</v>
      </c>
      <c r="Q30" s="12">
        <f t="shared" si="6"/>
        <v>0</v>
      </c>
      <c r="R30" s="12">
        <f t="shared" si="6"/>
        <v>0</v>
      </c>
      <c r="S30" s="12">
        <f t="shared" si="6"/>
        <v>14</v>
      </c>
      <c r="T30" s="12">
        <f t="shared" si="6"/>
        <v>322</v>
      </c>
      <c r="U30" s="12">
        <f t="shared" si="6"/>
        <v>23</v>
      </c>
      <c r="V30" s="12">
        <f t="shared" si="6"/>
        <v>469</v>
      </c>
      <c r="W30" s="12">
        <f t="shared" si="6"/>
        <v>77</v>
      </c>
      <c r="X30" s="12">
        <f t="shared" si="6"/>
        <v>1733</v>
      </c>
      <c r="Y30" s="12">
        <f t="shared" si="6"/>
        <v>0</v>
      </c>
      <c r="Z30" s="12">
        <f t="shared" si="6"/>
        <v>0</v>
      </c>
      <c r="AA30" s="12"/>
      <c r="AB30" s="12"/>
    </row>
    <row r="34" spans="1:28" ht="15">
      <c r="A34" t="s">
        <v>39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t="s">
        <v>41</v>
      </c>
      <c r="W34"/>
      <c r="X34"/>
      <c r="Y34"/>
      <c r="Z34"/>
      <c r="AA34"/>
      <c r="AB34"/>
    </row>
  </sheetData>
  <mergeCells count="27">
    <mergeCell ref="Y10:Z10"/>
    <mergeCell ref="G9:H9"/>
    <mergeCell ref="I9:P9"/>
    <mergeCell ref="Q9:Z9"/>
    <mergeCell ref="D10:D11"/>
    <mergeCell ref="E10:E11"/>
    <mergeCell ref="G10:G11"/>
    <mergeCell ref="H10:H11"/>
    <mergeCell ref="I10:J10"/>
    <mergeCell ref="K10:L10"/>
    <mergeCell ref="M10:N10"/>
    <mergeCell ref="X3:Z3"/>
    <mergeCell ref="O10:P10"/>
    <mergeCell ref="Q10:R10"/>
    <mergeCell ref="S10:T10"/>
    <mergeCell ref="U10:V10"/>
    <mergeCell ref="W10:X10"/>
    <mergeCell ref="A4:AB4"/>
    <mergeCell ref="A5:AB5"/>
    <mergeCell ref="A6:AB6"/>
    <mergeCell ref="A8:A11"/>
    <mergeCell ref="B8:B11"/>
    <mergeCell ref="C8:Z8"/>
    <mergeCell ref="AA8:AB10"/>
    <mergeCell ref="C9:C11"/>
    <mergeCell ref="D9:E9"/>
    <mergeCell ref="F9:F11"/>
  </mergeCells>
  <pageMargins left="0.7" right="0.7" top="0.75" bottom="0.75" header="0.3" footer="0.3"/>
  <pageSetup paperSize="9"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37"/>
  <sheetViews>
    <sheetView tabSelected="1" topLeftCell="A19" zoomScale="98" zoomScaleNormal="98" zoomScaleSheetLayoutView="70" zoomScalePageLayoutView="90" workbookViewId="0">
      <selection activeCell="B32" sqref="B32"/>
    </sheetView>
  </sheetViews>
  <sheetFormatPr defaultRowHeight="15"/>
  <cols>
    <col min="1" max="1" width="7.42578125" customWidth="1"/>
    <col min="2" max="2" width="5.28515625" style="21" customWidth="1"/>
    <col min="3" max="3" width="7.28515625" style="21" customWidth="1"/>
    <col min="4" max="4" width="5.7109375" style="21" customWidth="1"/>
    <col min="5" max="5" width="5" style="21" customWidth="1"/>
    <col min="6" max="6" width="5.85546875" style="21" customWidth="1"/>
    <col min="7" max="7" width="6.42578125" style="21" customWidth="1"/>
    <col min="8" max="8" width="5.140625" style="21" customWidth="1"/>
    <col min="9" max="9" width="6" style="21" customWidth="1"/>
    <col min="10" max="20" width="4.140625" style="21" customWidth="1"/>
    <col min="21" max="21" width="5.42578125" style="21" customWidth="1"/>
    <col min="22" max="24" width="4.140625" style="21" customWidth="1"/>
    <col min="25" max="25" width="6.28515625" style="21" customWidth="1"/>
    <col min="26" max="31" width="4.140625" style="21" customWidth="1"/>
  </cols>
  <sheetData>
    <row r="4" spans="1:31" ht="15" customHeight="1">
      <c r="Z4" s="89" t="s">
        <v>45</v>
      </c>
      <c r="AA4" s="89"/>
      <c r="AB4" s="89"/>
    </row>
    <row r="5" spans="1:31" s="79" customFormat="1" ht="15.75">
      <c r="B5" s="81" t="s">
        <v>42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0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15.75" thickBot="1"/>
    <row r="7" spans="1:31">
      <c r="A7" s="107" t="s">
        <v>21</v>
      </c>
      <c r="B7" s="110" t="s">
        <v>22</v>
      </c>
      <c r="C7" s="110" t="s">
        <v>23</v>
      </c>
      <c r="D7" s="113" t="s">
        <v>22</v>
      </c>
      <c r="E7" s="114"/>
      <c r="F7" s="115"/>
      <c r="G7" s="113" t="s">
        <v>23</v>
      </c>
      <c r="H7" s="114"/>
      <c r="I7" s="115"/>
      <c r="J7" s="131" t="s">
        <v>25</v>
      </c>
      <c r="K7" s="132"/>
      <c r="L7" s="132"/>
      <c r="M7" s="132"/>
      <c r="N7" s="132"/>
      <c r="O7" s="132"/>
      <c r="P7" s="132"/>
      <c r="Q7" s="133"/>
      <c r="R7" s="131" t="s">
        <v>24</v>
      </c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</row>
    <row r="8" spans="1:31" ht="76.5">
      <c r="A8" s="108"/>
      <c r="B8" s="111"/>
      <c r="C8" s="111"/>
      <c r="D8" s="116" t="s">
        <v>26</v>
      </c>
      <c r="E8" s="117"/>
      <c r="F8" s="22" t="s">
        <v>27</v>
      </c>
      <c r="G8" s="117" t="s">
        <v>28</v>
      </c>
      <c r="H8" s="127"/>
      <c r="I8" s="22" t="s">
        <v>29</v>
      </c>
      <c r="J8" s="128" t="s">
        <v>26</v>
      </c>
      <c r="K8" s="129"/>
      <c r="L8" s="129"/>
      <c r="M8" s="129"/>
      <c r="N8" s="129"/>
      <c r="O8" s="129"/>
      <c r="P8" s="129"/>
      <c r="Q8" s="130"/>
      <c r="R8" s="128" t="s">
        <v>26</v>
      </c>
      <c r="S8" s="129"/>
      <c r="T8" s="129"/>
      <c r="U8" s="129"/>
      <c r="V8" s="129"/>
      <c r="W8" s="129"/>
      <c r="X8" s="129"/>
      <c r="Y8" s="130"/>
      <c r="Z8" s="128" t="s">
        <v>27</v>
      </c>
      <c r="AA8" s="129"/>
      <c r="AB8" s="129"/>
      <c r="AC8" s="129"/>
      <c r="AD8" s="129"/>
      <c r="AE8" s="130"/>
    </row>
    <row r="9" spans="1:31">
      <c r="A9" s="108"/>
      <c r="B9" s="111"/>
      <c r="C9" s="111"/>
      <c r="D9" s="118" t="s">
        <v>24</v>
      </c>
      <c r="E9" s="120" t="s">
        <v>25</v>
      </c>
      <c r="F9" s="122" t="s">
        <v>24</v>
      </c>
      <c r="G9" s="118" t="s">
        <v>24</v>
      </c>
      <c r="H9" s="120" t="s">
        <v>25</v>
      </c>
      <c r="I9" s="122" t="s">
        <v>24</v>
      </c>
      <c r="J9" s="124" t="s">
        <v>30</v>
      </c>
      <c r="K9" s="125"/>
      <c r="L9" s="124" t="s">
        <v>31</v>
      </c>
      <c r="M9" s="125"/>
      <c r="N9" s="124" t="s">
        <v>32</v>
      </c>
      <c r="O9" s="125"/>
      <c r="P9" s="126" t="s">
        <v>33</v>
      </c>
      <c r="Q9" s="125"/>
      <c r="R9" s="124" t="s">
        <v>30</v>
      </c>
      <c r="S9" s="125"/>
      <c r="T9" s="124" t="s">
        <v>31</v>
      </c>
      <c r="U9" s="125"/>
      <c r="V9" s="126" t="s">
        <v>32</v>
      </c>
      <c r="W9" s="125"/>
      <c r="X9" s="126" t="s">
        <v>33</v>
      </c>
      <c r="Y9" s="125"/>
      <c r="Z9" s="124" t="s">
        <v>31</v>
      </c>
      <c r="AA9" s="125"/>
      <c r="AB9" s="126" t="s">
        <v>32</v>
      </c>
      <c r="AC9" s="125"/>
      <c r="AD9" s="126" t="s">
        <v>33</v>
      </c>
      <c r="AE9" s="125"/>
    </row>
    <row r="10" spans="1:31" ht="15.75" thickBot="1">
      <c r="A10" s="109"/>
      <c r="B10" s="112"/>
      <c r="C10" s="112"/>
      <c r="D10" s="119"/>
      <c r="E10" s="121"/>
      <c r="F10" s="123"/>
      <c r="G10" s="119"/>
      <c r="H10" s="121"/>
      <c r="I10" s="123"/>
      <c r="J10" s="27" t="s">
        <v>34</v>
      </c>
      <c r="K10" s="29" t="s">
        <v>35</v>
      </c>
      <c r="L10" s="25" t="s">
        <v>36</v>
      </c>
      <c r="M10" s="29" t="s">
        <v>37</v>
      </c>
      <c r="N10" s="25" t="s">
        <v>36</v>
      </c>
      <c r="O10" s="26" t="s">
        <v>37</v>
      </c>
      <c r="P10" s="29" t="s">
        <v>36</v>
      </c>
      <c r="Q10" s="30" t="s">
        <v>37</v>
      </c>
      <c r="R10" s="23" t="s">
        <v>34</v>
      </c>
      <c r="S10" s="24" t="s">
        <v>35</v>
      </c>
      <c r="T10" s="25" t="s">
        <v>36</v>
      </c>
      <c r="U10" s="26" t="s">
        <v>37</v>
      </c>
      <c r="V10" s="27" t="s">
        <v>36</v>
      </c>
      <c r="W10" s="26" t="s">
        <v>37</v>
      </c>
      <c r="X10" s="27" t="s">
        <v>36</v>
      </c>
      <c r="Y10" s="28" t="s">
        <v>37</v>
      </c>
      <c r="Z10" s="25" t="s">
        <v>36</v>
      </c>
      <c r="AA10" s="26" t="s">
        <v>37</v>
      </c>
      <c r="AB10" s="29" t="s">
        <v>36</v>
      </c>
      <c r="AC10" s="26" t="s">
        <v>37</v>
      </c>
      <c r="AD10" s="29" t="s">
        <v>36</v>
      </c>
      <c r="AE10" s="30" t="s">
        <v>37</v>
      </c>
    </row>
    <row r="11" spans="1:31">
      <c r="A11" s="13">
        <v>13</v>
      </c>
      <c r="B11" s="31">
        <f>D11+E11+F11</f>
        <v>8</v>
      </c>
      <c r="C11" s="32">
        <f>G11+H11+I11</f>
        <v>157</v>
      </c>
      <c r="D11" s="33">
        <f>T11+V11+X11</f>
        <v>6</v>
      </c>
      <c r="E11" s="34">
        <f t="shared" ref="E11:E29" si="0">L11+N11+P11</f>
        <v>2</v>
      </c>
      <c r="F11" s="35">
        <f>Z11+AB11+AD11</f>
        <v>0</v>
      </c>
      <c r="G11" s="33">
        <f>U11+W11+Y11</f>
        <v>128</v>
      </c>
      <c r="H11" s="34">
        <f t="shared" ref="H11:H29" si="1">M11+O11+Q11</f>
        <v>29</v>
      </c>
      <c r="I11" s="35">
        <f>AA11+AC11+AE11</f>
        <v>0</v>
      </c>
      <c r="J11" s="33"/>
      <c r="K11" s="38"/>
      <c r="L11" s="33"/>
      <c r="M11" s="38"/>
      <c r="N11" s="33"/>
      <c r="O11" s="35"/>
      <c r="P11" s="33">
        <v>2</v>
      </c>
      <c r="Q11" s="35">
        <v>29</v>
      </c>
      <c r="R11" s="36"/>
      <c r="S11" s="37"/>
      <c r="T11" s="36"/>
      <c r="U11" s="32"/>
      <c r="V11" s="33">
        <v>2</v>
      </c>
      <c r="W11" s="35">
        <v>44</v>
      </c>
      <c r="X11" s="37">
        <v>4</v>
      </c>
      <c r="Y11" s="35">
        <v>84</v>
      </c>
      <c r="Z11" s="36"/>
      <c r="AA11" s="32"/>
      <c r="AB11" s="33"/>
      <c r="AC11" s="35"/>
      <c r="AD11" s="37"/>
      <c r="AE11" s="35"/>
    </row>
    <row r="12" spans="1:31">
      <c r="A12" s="14">
        <v>24</v>
      </c>
      <c r="B12" s="31">
        <f t="shared" ref="B12:B29" si="2">D12+E12+F12</f>
        <v>12</v>
      </c>
      <c r="C12" s="32">
        <f t="shared" ref="C12:C29" si="3">G12+H12+I12</f>
        <v>314</v>
      </c>
      <c r="D12" s="33">
        <f t="shared" ref="D12:D29" si="4">T12+V12+X12</f>
        <v>10</v>
      </c>
      <c r="E12" s="34">
        <f t="shared" si="0"/>
        <v>2</v>
      </c>
      <c r="F12" s="35">
        <f t="shared" ref="F12:F31" si="5">Z12+AB12+AD12</f>
        <v>0</v>
      </c>
      <c r="G12" s="33">
        <f t="shared" ref="G12:G29" si="6">U12+W12+Y12</f>
        <v>265</v>
      </c>
      <c r="H12" s="34">
        <f t="shared" si="1"/>
        <v>49</v>
      </c>
      <c r="I12" s="35">
        <f t="shared" ref="I12:I31" si="7">AA12+AC12+AE12</f>
        <v>0</v>
      </c>
      <c r="J12" s="41"/>
      <c r="K12" s="40"/>
      <c r="L12" s="41"/>
      <c r="M12" s="40"/>
      <c r="N12" s="41">
        <v>1</v>
      </c>
      <c r="O12" s="42">
        <v>24</v>
      </c>
      <c r="P12" s="41">
        <v>1</v>
      </c>
      <c r="Q12" s="42">
        <v>25</v>
      </c>
      <c r="R12" s="36"/>
      <c r="S12" s="37"/>
      <c r="T12" s="39">
        <v>4</v>
      </c>
      <c r="U12" s="40">
        <v>107</v>
      </c>
      <c r="V12" s="41">
        <v>2</v>
      </c>
      <c r="W12" s="42">
        <v>52</v>
      </c>
      <c r="X12" s="43">
        <v>4</v>
      </c>
      <c r="Y12" s="42">
        <v>106</v>
      </c>
      <c r="Z12" s="39"/>
      <c r="AA12" s="40"/>
      <c r="AB12" s="41"/>
      <c r="AC12" s="42"/>
      <c r="AD12" s="43"/>
      <c r="AE12" s="42"/>
    </row>
    <row r="13" spans="1:31">
      <c r="A13" s="14">
        <v>31</v>
      </c>
      <c r="B13" s="31">
        <f t="shared" si="2"/>
        <v>6</v>
      </c>
      <c r="C13" s="32">
        <f t="shared" si="3"/>
        <v>100</v>
      </c>
      <c r="D13" s="33">
        <f t="shared" si="4"/>
        <v>5</v>
      </c>
      <c r="E13" s="34">
        <f t="shared" si="0"/>
        <v>1</v>
      </c>
      <c r="F13" s="35">
        <f t="shared" si="5"/>
        <v>0</v>
      </c>
      <c r="G13" s="33">
        <f t="shared" si="6"/>
        <v>86</v>
      </c>
      <c r="H13" s="34">
        <f t="shared" si="1"/>
        <v>14</v>
      </c>
      <c r="I13" s="35">
        <f t="shared" si="7"/>
        <v>0</v>
      </c>
      <c r="J13" s="39"/>
      <c r="K13" s="40"/>
      <c r="L13" s="41"/>
      <c r="M13" s="40"/>
      <c r="N13" s="41">
        <v>1</v>
      </c>
      <c r="O13" s="42">
        <v>14</v>
      </c>
      <c r="P13" s="41"/>
      <c r="Q13" s="42"/>
      <c r="R13" s="36"/>
      <c r="S13" s="37"/>
      <c r="T13" s="39">
        <v>2</v>
      </c>
      <c r="U13" s="40">
        <v>28</v>
      </c>
      <c r="V13" s="41"/>
      <c r="W13" s="42"/>
      <c r="X13" s="43">
        <v>3</v>
      </c>
      <c r="Y13" s="42">
        <v>58</v>
      </c>
      <c r="Z13" s="39"/>
      <c r="AA13" s="40"/>
      <c r="AB13" s="41"/>
      <c r="AC13" s="42"/>
      <c r="AD13" s="43"/>
      <c r="AE13" s="42"/>
    </row>
    <row r="14" spans="1:31">
      <c r="A14" s="14">
        <v>44</v>
      </c>
      <c r="B14" s="31">
        <f t="shared" si="2"/>
        <v>2</v>
      </c>
      <c r="C14" s="32">
        <f t="shared" si="3"/>
        <v>51</v>
      </c>
      <c r="D14" s="33">
        <f t="shared" si="4"/>
        <v>1</v>
      </c>
      <c r="E14" s="34">
        <f t="shared" si="0"/>
        <v>1</v>
      </c>
      <c r="F14" s="35">
        <f t="shared" si="5"/>
        <v>0</v>
      </c>
      <c r="G14" s="33">
        <f t="shared" si="6"/>
        <v>26</v>
      </c>
      <c r="H14" s="34">
        <f t="shared" si="1"/>
        <v>25</v>
      </c>
      <c r="I14" s="35">
        <f t="shared" si="7"/>
        <v>0</v>
      </c>
      <c r="J14" s="39"/>
      <c r="K14" s="40"/>
      <c r="L14" s="41"/>
      <c r="M14" s="40"/>
      <c r="N14" s="41"/>
      <c r="O14" s="42"/>
      <c r="P14" s="41">
        <v>1</v>
      </c>
      <c r="Q14" s="42">
        <v>25</v>
      </c>
      <c r="R14" s="36"/>
      <c r="S14" s="37"/>
      <c r="T14" s="39"/>
      <c r="U14" s="40"/>
      <c r="V14" s="41"/>
      <c r="W14" s="42"/>
      <c r="X14" s="43">
        <v>1</v>
      </c>
      <c r="Y14" s="42">
        <v>26</v>
      </c>
      <c r="Z14" s="39"/>
      <c r="AA14" s="40"/>
      <c r="AB14" s="41"/>
      <c r="AC14" s="42"/>
      <c r="AD14" s="43"/>
      <c r="AE14" s="42"/>
    </row>
    <row r="15" spans="1:31">
      <c r="A15" s="14">
        <v>50</v>
      </c>
      <c r="B15" s="31">
        <f t="shared" si="2"/>
        <v>11</v>
      </c>
      <c r="C15" s="32">
        <f t="shared" si="3"/>
        <v>254</v>
      </c>
      <c r="D15" s="33">
        <f t="shared" si="4"/>
        <v>9</v>
      </c>
      <c r="E15" s="34">
        <f t="shared" si="0"/>
        <v>2</v>
      </c>
      <c r="F15" s="35">
        <f t="shared" si="5"/>
        <v>0</v>
      </c>
      <c r="G15" s="33">
        <f t="shared" si="6"/>
        <v>222</v>
      </c>
      <c r="H15" s="34">
        <f t="shared" si="1"/>
        <v>32</v>
      </c>
      <c r="I15" s="35">
        <f t="shared" si="7"/>
        <v>0</v>
      </c>
      <c r="J15" s="39"/>
      <c r="K15" s="40"/>
      <c r="L15" s="41"/>
      <c r="M15" s="40"/>
      <c r="N15" s="41"/>
      <c r="O15" s="42"/>
      <c r="P15" s="41">
        <v>2</v>
      </c>
      <c r="Q15" s="42">
        <v>32</v>
      </c>
      <c r="R15" s="36"/>
      <c r="S15" s="37"/>
      <c r="T15" s="39"/>
      <c r="U15" s="40"/>
      <c r="V15" s="41">
        <v>2</v>
      </c>
      <c r="W15" s="42">
        <v>47</v>
      </c>
      <c r="X15" s="43">
        <v>7</v>
      </c>
      <c r="Y15" s="42">
        <v>175</v>
      </c>
      <c r="Z15" s="39"/>
      <c r="AA15" s="40"/>
      <c r="AB15" s="41"/>
      <c r="AC15" s="42"/>
      <c r="AD15" s="43"/>
      <c r="AE15" s="42"/>
    </row>
    <row r="16" spans="1:31">
      <c r="A16" s="14">
        <v>52</v>
      </c>
      <c r="B16" s="31">
        <f t="shared" si="2"/>
        <v>8</v>
      </c>
      <c r="C16" s="32">
        <f t="shared" si="3"/>
        <v>164</v>
      </c>
      <c r="D16" s="33">
        <f t="shared" si="4"/>
        <v>4</v>
      </c>
      <c r="E16" s="34">
        <f t="shared" si="0"/>
        <v>2</v>
      </c>
      <c r="F16" s="35">
        <f t="shared" si="5"/>
        <v>2</v>
      </c>
      <c r="G16" s="33">
        <f t="shared" si="6"/>
        <v>97</v>
      </c>
      <c r="H16" s="34">
        <f t="shared" si="1"/>
        <v>30</v>
      </c>
      <c r="I16" s="35">
        <f t="shared" si="7"/>
        <v>37</v>
      </c>
      <c r="J16" s="39"/>
      <c r="K16" s="40"/>
      <c r="L16" s="41"/>
      <c r="M16" s="40"/>
      <c r="N16" s="41">
        <v>1</v>
      </c>
      <c r="O16" s="42">
        <v>15</v>
      </c>
      <c r="P16" s="41">
        <v>1</v>
      </c>
      <c r="Q16" s="42">
        <v>15</v>
      </c>
      <c r="R16" s="36"/>
      <c r="S16" s="37"/>
      <c r="T16" s="39"/>
      <c r="U16" s="40"/>
      <c r="V16" s="41">
        <v>1</v>
      </c>
      <c r="W16" s="42">
        <v>26</v>
      </c>
      <c r="X16" s="43">
        <v>3</v>
      </c>
      <c r="Y16" s="42">
        <v>71</v>
      </c>
      <c r="Z16" s="39"/>
      <c r="AA16" s="40"/>
      <c r="AB16" s="41"/>
      <c r="AC16" s="42"/>
      <c r="AD16" s="43">
        <v>2</v>
      </c>
      <c r="AE16" s="42">
        <v>37</v>
      </c>
    </row>
    <row r="17" spans="1:31">
      <c r="A17" s="14">
        <v>67</v>
      </c>
      <c r="B17" s="31">
        <f t="shared" si="2"/>
        <v>6</v>
      </c>
      <c r="C17" s="32">
        <f t="shared" si="3"/>
        <v>114</v>
      </c>
      <c r="D17" s="33">
        <f t="shared" si="4"/>
        <v>5</v>
      </c>
      <c r="E17" s="34">
        <f t="shared" si="0"/>
        <v>1</v>
      </c>
      <c r="F17" s="35">
        <f t="shared" si="5"/>
        <v>0</v>
      </c>
      <c r="G17" s="33">
        <f t="shared" si="6"/>
        <v>101</v>
      </c>
      <c r="H17" s="34">
        <f t="shared" si="1"/>
        <v>13</v>
      </c>
      <c r="I17" s="35">
        <f t="shared" si="7"/>
        <v>0</v>
      </c>
      <c r="J17" s="39"/>
      <c r="K17" s="40"/>
      <c r="L17" s="41"/>
      <c r="M17" s="40"/>
      <c r="N17" s="41"/>
      <c r="O17" s="42"/>
      <c r="P17" s="41">
        <v>1</v>
      </c>
      <c r="Q17" s="42">
        <v>13</v>
      </c>
      <c r="R17" s="36"/>
      <c r="S17" s="37"/>
      <c r="T17" s="39"/>
      <c r="U17" s="40"/>
      <c r="V17" s="41"/>
      <c r="W17" s="42"/>
      <c r="X17" s="43">
        <v>5</v>
      </c>
      <c r="Y17" s="42">
        <v>101</v>
      </c>
      <c r="Z17" s="39"/>
      <c r="AA17" s="40"/>
      <c r="AB17" s="41"/>
      <c r="AC17" s="42"/>
      <c r="AD17" s="43"/>
      <c r="AE17" s="42"/>
    </row>
    <row r="18" spans="1:31">
      <c r="A18" s="14">
        <v>72</v>
      </c>
      <c r="B18" s="31">
        <f>D18+E18+F18</f>
        <v>6</v>
      </c>
      <c r="C18" s="32">
        <f>G18+H18+I18</f>
        <v>100</v>
      </c>
      <c r="D18" s="33">
        <f>T18+V18+X18</f>
        <v>5</v>
      </c>
      <c r="E18" s="34">
        <f t="shared" si="0"/>
        <v>1</v>
      </c>
      <c r="F18" s="35">
        <f>Z18+AB18+AD18</f>
        <v>0</v>
      </c>
      <c r="G18" s="33">
        <f>U18+W18+Y18</f>
        <v>85</v>
      </c>
      <c r="H18" s="34">
        <f t="shared" si="1"/>
        <v>15</v>
      </c>
      <c r="I18" s="35">
        <f>AA18+AC18+AE18</f>
        <v>0</v>
      </c>
      <c r="J18" s="39"/>
      <c r="K18" s="40"/>
      <c r="L18" s="41"/>
      <c r="M18" s="40"/>
      <c r="N18" s="41"/>
      <c r="O18" s="42"/>
      <c r="P18" s="41">
        <v>1</v>
      </c>
      <c r="Q18" s="42">
        <v>15</v>
      </c>
      <c r="R18" s="36"/>
      <c r="S18" s="37"/>
      <c r="T18" s="39"/>
      <c r="U18" s="40"/>
      <c r="V18" s="41"/>
      <c r="W18" s="42"/>
      <c r="X18" s="43">
        <v>5</v>
      </c>
      <c r="Y18" s="42">
        <v>85</v>
      </c>
      <c r="Z18" s="39"/>
      <c r="AA18" s="40"/>
      <c r="AB18" s="41"/>
      <c r="AC18" s="42"/>
      <c r="AD18" s="43"/>
      <c r="AE18" s="42"/>
    </row>
    <row r="19" spans="1:31">
      <c r="A19" s="14">
        <v>96</v>
      </c>
      <c r="B19" s="31">
        <f t="shared" si="2"/>
        <v>11</v>
      </c>
      <c r="C19" s="32">
        <f t="shared" si="3"/>
        <v>218</v>
      </c>
      <c r="D19" s="33">
        <f t="shared" si="4"/>
        <v>7</v>
      </c>
      <c r="E19" s="34">
        <f t="shared" si="0"/>
        <v>2</v>
      </c>
      <c r="F19" s="35">
        <f t="shared" si="5"/>
        <v>2</v>
      </c>
      <c r="G19" s="33">
        <f t="shared" si="6"/>
        <v>148</v>
      </c>
      <c r="H19" s="34">
        <f t="shared" si="1"/>
        <v>32</v>
      </c>
      <c r="I19" s="35">
        <f t="shared" si="7"/>
        <v>38</v>
      </c>
      <c r="J19" s="39"/>
      <c r="K19" s="40"/>
      <c r="L19" s="41">
        <v>1</v>
      </c>
      <c r="M19" s="40">
        <v>16</v>
      </c>
      <c r="N19" s="41">
        <v>1</v>
      </c>
      <c r="O19" s="42">
        <v>16</v>
      </c>
      <c r="P19" s="41"/>
      <c r="Q19" s="42"/>
      <c r="R19" s="36"/>
      <c r="S19" s="37"/>
      <c r="T19" s="39">
        <v>1</v>
      </c>
      <c r="U19" s="40">
        <v>25</v>
      </c>
      <c r="V19" s="41">
        <v>2</v>
      </c>
      <c r="W19" s="42">
        <v>36</v>
      </c>
      <c r="X19" s="43">
        <v>4</v>
      </c>
      <c r="Y19" s="42">
        <v>87</v>
      </c>
      <c r="Z19" s="39"/>
      <c r="AA19" s="40"/>
      <c r="AB19" s="41">
        <v>2</v>
      </c>
      <c r="AC19" s="42">
        <v>38</v>
      </c>
      <c r="AD19" s="43"/>
      <c r="AE19" s="42"/>
    </row>
    <row r="20" spans="1:31">
      <c r="A20" s="14">
        <v>122</v>
      </c>
      <c r="B20" s="31">
        <f t="shared" si="2"/>
        <v>4</v>
      </c>
      <c r="C20" s="32">
        <f t="shared" si="3"/>
        <v>107</v>
      </c>
      <c r="D20" s="33">
        <f t="shared" si="4"/>
        <v>3</v>
      </c>
      <c r="E20" s="34">
        <f t="shared" si="0"/>
        <v>1</v>
      </c>
      <c r="F20" s="35">
        <f t="shared" si="5"/>
        <v>0</v>
      </c>
      <c r="G20" s="33">
        <f t="shared" si="6"/>
        <v>85</v>
      </c>
      <c r="H20" s="34">
        <f t="shared" si="1"/>
        <v>22</v>
      </c>
      <c r="I20" s="35">
        <f t="shared" si="7"/>
        <v>0</v>
      </c>
      <c r="J20" s="39"/>
      <c r="K20" s="40"/>
      <c r="L20" s="41"/>
      <c r="M20" s="40"/>
      <c r="N20" s="41"/>
      <c r="O20" s="42"/>
      <c r="P20" s="41">
        <v>1</v>
      </c>
      <c r="Q20" s="42">
        <v>22</v>
      </c>
      <c r="R20" s="36"/>
      <c r="S20" s="37"/>
      <c r="T20" s="39"/>
      <c r="U20" s="40"/>
      <c r="V20" s="41"/>
      <c r="W20" s="42"/>
      <c r="X20" s="43">
        <v>3</v>
      </c>
      <c r="Y20" s="42">
        <v>85</v>
      </c>
      <c r="Z20" s="39"/>
      <c r="AA20" s="40"/>
      <c r="AB20" s="41"/>
      <c r="AC20" s="42"/>
      <c r="AD20" s="43"/>
      <c r="AE20" s="42"/>
    </row>
    <row r="21" spans="1:31">
      <c r="A21" s="14">
        <v>253</v>
      </c>
      <c r="B21" s="31">
        <f t="shared" si="2"/>
        <v>4</v>
      </c>
      <c r="C21" s="32">
        <f t="shared" si="3"/>
        <v>85</v>
      </c>
      <c r="D21" s="33">
        <f t="shared" si="4"/>
        <v>3</v>
      </c>
      <c r="E21" s="34">
        <f t="shared" si="0"/>
        <v>1</v>
      </c>
      <c r="F21" s="35">
        <f t="shared" si="5"/>
        <v>0</v>
      </c>
      <c r="G21" s="33">
        <f t="shared" si="6"/>
        <v>68</v>
      </c>
      <c r="H21" s="34">
        <f t="shared" si="1"/>
        <v>17</v>
      </c>
      <c r="I21" s="35">
        <f t="shared" si="7"/>
        <v>0</v>
      </c>
      <c r="J21" s="39"/>
      <c r="K21" s="40"/>
      <c r="L21" s="41"/>
      <c r="M21" s="40"/>
      <c r="N21" s="41"/>
      <c r="O21" s="42"/>
      <c r="P21" s="41">
        <v>1</v>
      </c>
      <c r="Q21" s="42">
        <v>17</v>
      </c>
      <c r="R21" s="36"/>
      <c r="S21" s="37"/>
      <c r="T21" s="39"/>
      <c r="U21" s="40"/>
      <c r="V21" s="41"/>
      <c r="W21" s="42"/>
      <c r="X21" s="43">
        <v>3</v>
      </c>
      <c r="Y21" s="42">
        <v>68</v>
      </c>
      <c r="Z21" s="39"/>
      <c r="AA21" s="40"/>
      <c r="AB21" s="41"/>
      <c r="AC21" s="42"/>
      <c r="AD21" s="43"/>
      <c r="AE21" s="42"/>
    </row>
    <row r="22" spans="1:31">
      <c r="A22" s="14">
        <v>345</v>
      </c>
      <c r="B22" s="31">
        <f t="shared" si="2"/>
        <v>8</v>
      </c>
      <c r="C22" s="32">
        <f t="shared" si="3"/>
        <v>169</v>
      </c>
      <c r="D22" s="33">
        <f t="shared" si="4"/>
        <v>4</v>
      </c>
      <c r="E22" s="34">
        <f t="shared" si="0"/>
        <v>2</v>
      </c>
      <c r="F22" s="35">
        <f t="shared" si="5"/>
        <v>2</v>
      </c>
      <c r="G22" s="33">
        <f t="shared" si="6"/>
        <v>88</v>
      </c>
      <c r="H22" s="34">
        <f t="shared" si="1"/>
        <v>33</v>
      </c>
      <c r="I22" s="35">
        <f t="shared" si="7"/>
        <v>48</v>
      </c>
      <c r="J22" s="39"/>
      <c r="K22" s="40"/>
      <c r="L22" s="41"/>
      <c r="M22" s="40"/>
      <c r="N22" s="41">
        <v>1</v>
      </c>
      <c r="O22" s="42">
        <v>17</v>
      </c>
      <c r="P22" s="41">
        <v>1</v>
      </c>
      <c r="Q22" s="42">
        <v>16</v>
      </c>
      <c r="R22" s="36"/>
      <c r="S22" s="37"/>
      <c r="T22" s="39"/>
      <c r="U22" s="40"/>
      <c r="V22" s="41"/>
      <c r="W22" s="42"/>
      <c r="X22" s="43">
        <v>4</v>
      </c>
      <c r="Y22" s="42">
        <v>88</v>
      </c>
      <c r="Z22" s="39"/>
      <c r="AA22" s="40"/>
      <c r="AB22" s="41"/>
      <c r="AC22" s="42"/>
      <c r="AD22" s="43">
        <v>2</v>
      </c>
      <c r="AE22" s="42">
        <v>48</v>
      </c>
    </row>
    <row r="23" spans="1:31">
      <c r="A23" s="14">
        <v>349</v>
      </c>
      <c r="B23" s="31">
        <f t="shared" si="2"/>
        <v>11</v>
      </c>
      <c r="C23" s="32">
        <f t="shared" si="3"/>
        <v>271</v>
      </c>
      <c r="D23" s="33">
        <f t="shared" si="4"/>
        <v>9</v>
      </c>
      <c r="E23" s="34">
        <f t="shared" si="0"/>
        <v>2</v>
      </c>
      <c r="F23" s="35">
        <f t="shared" si="5"/>
        <v>0</v>
      </c>
      <c r="G23" s="33">
        <f t="shared" si="6"/>
        <v>235</v>
      </c>
      <c r="H23" s="34">
        <f t="shared" si="1"/>
        <v>36</v>
      </c>
      <c r="I23" s="35">
        <f t="shared" si="7"/>
        <v>0</v>
      </c>
      <c r="J23" s="48"/>
      <c r="K23" s="49"/>
      <c r="L23" s="46"/>
      <c r="M23" s="45"/>
      <c r="N23" s="50">
        <v>1</v>
      </c>
      <c r="O23" s="45">
        <v>18</v>
      </c>
      <c r="P23" s="50">
        <v>1</v>
      </c>
      <c r="Q23" s="45">
        <v>18</v>
      </c>
      <c r="R23" s="39"/>
      <c r="S23" s="42"/>
      <c r="T23" s="44">
        <v>1</v>
      </c>
      <c r="U23" s="45">
        <v>21</v>
      </c>
      <c r="V23" s="46"/>
      <c r="W23" s="45"/>
      <c r="X23" s="46">
        <v>8</v>
      </c>
      <c r="Y23" s="47">
        <v>214</v>
      </c>
      <c r="Z23" s="39"/>
      <c r="AA23" s="40"/>
      <c r="AB23" s="41"/>
      <c r="AC23" s="42"/>
      <c r="AD23" s="43"/>
      <c r="AE23" s="42"/>
    </row>
    <row r="24" spans="1:31">
      <c r="A24" s="14">
        <v>353</v>
      </c>
      <c r="B24" s="31">
        <f t="shared" si="2"/>
        <v>11</v>
      </c>
      <c r="C24" s="32">
        <f t="shared" si="3"/>
        <v>152</v>
      </c>
      <c r="D24" s="33">
        <f t="shared" si="4"/>
        <v>7</v>
      </c>
      <c r="E24" s="34">
        <f t="shared" si="0"/>
        <v>2</v>
      </c>
      <c r="F24" s="35">
        <f t="shared" si="5"/>
        <v>2</v>
      </c>
      <c r="G24" s="33">
        <f t="shared" si="6"/>
        <v>94</v>
      </c>
      <c r="H24" s="34">
        <f t="shared" si="1"/>
        <v>27</v>
      </c>
      <c r="I24" s="35">
        <f t="shared" si="7"/>
        <v>31</v>
      </c>
      <c r="J24" s="39"/>
      <c r="K24" s="40"/>
      <c r="L24" s="41"/>
      <c r="M24" s="40"/>
      <c r="N24" s="41">
        <v>1</v>
      </c>
      <c r="O24" s="42">
        <v>12</v>
      </c>
      <c r="P24" s="41">
        <v>1</v>
      </c>
      <c r="Q24" s="42">
        <v>15</v>
      </c>
      <c r="R24" s="36"/>
      <c r="S24" s="37"/>
      <c r="T24" s="39"/>
      <c r="U24" s="40"/>
      <c r="V24" s="41">
        <v>2</v>
      </c>
      <c r="W24" s="42">
        <v>24</v>
      </c>
      <c r="X24" s="43">
        <v>5</v>
      </c>
      <c r="Y24" s="42">
        <v>70</v>
      </c>
      <c r="Z24" s="39"/>
      <c r="AA24" s="40"/>
      <c r="AB24" s="41">
        <v>2</v>
      </c>
      <c r="AC24" s="42">
        <v>31</v>
      </c>
      <c r="AD24" s="43"/>
      <c r="AE24" s="42"/>
    </row>
    <row r="25" spans="1:31">
      <c r="A25" s="14">
        <v>391</v>
      </c>
      <c r="B25" s="31">
        <f t="shared" si="2"/>
        <v>9</v>
      </c>
      <c r="C25" s="32">
        <f t="shared" si="3"/>
        <v>147</v>
      </c>
      <c r="D25" s="39">
        <f>T25+V25+X25</f>
        <v>4</v>
      </c>
      <c r="E25" s="34">
        <f t="shared" si="0"/>
        <v>3</v>
      </c>
      <c r="F25" s="35">
        <f t="shared" si="5"/>
        <v>2</v>
      </c>
      <c r="G25" s="33">
        <f>U25+W25+Y25</f>
        <v>79</v>
      </c>
      <c r="H25" s="34">
        <f t="shared" si="1"/>
        <v>31</v>
      </c>
      <c r="I25" s="35">
        <f t="shared" si="7"/>
        <v>37</v>
      </c>
      <c r="J25" s="39"/>
      <c r="K25" s="40"/>
      <c r="L25" s="41"/>
      <c r="M25" s="40"/>
      <c r="N25" s="41"/>
      <c r="O25" s="42"/>
      <c r="P25" s="41">
        <v>3</v>
      </c>
      <c r="Q25" s="42">
        <v>31</v>
      </c>
      <c r="R25" s="36"/>
      <c r="S25" s="37"/>
      <c r="T25" s="39"/>
      <c r="U25" s="40"/>
      <c r="V25" s="41">
        <v>2</v>
      </c>
      <c r="W25" s="42">
        <v>40</v>
      </c>
      <c r="X25" s="43">
        <v>2</v>
      </c>
      <c r="Y25" s="42">
        <v>39</v>
      </c>
      <c r="Z25" s="39"/>
      <c r="AA25" s="40"/>
      <c r="AB25" s="41">
        <v>1</v>
      </c>
      <c r="AC25" s="42">
        <v>19</v>
      </c>
      <c r="AD25" s="43">
        <v>1</v>
      </c>
      <c r="AE25" s="42">
        <v>18</v>
      </c>
    </row>
    <row r="26" spans="1:31">
      <c r="A26" s="14">
        <v>417</v>
      </c>
      <c r="B26" s="31">
        <f t="shared" si="2"/>
        <v>3</v>
      </c>
      <c r="C26" s="32">
        <f t="shared" si="3"/>
        <v>61</v>
      </c>
      <c r="D26" s="33">
        <f t="shared" si="4"/>
        <v>2</v>
      </c>
      <c r="E26" s="34">
        <f t="shared" si="0"/>
        <v>1</v>
      </c>
      <c r="F26" s="35">
        <f t="shared" si="5"/>
        <v>0</v>
      </c>
      <c r="G26" s="33">
        <f t="shared" si="6"/>
        <v>46</v>
      </c>
      <c r="H26" s="34">
        <f t="shared" si="1"/>
        <v>15</v>
      </c>
      <c r="I26" s="35">
        <f t="shared" si="7"/>
        <v>0</v>
      </c>
      <c r="J26" s="39"/>
      <c r="K26" s="40"/>
      <c r="L26" s="41"/>
      <c r="M26" s="40"/>
      <c r="N26" s="41"/>
      <c r="O26" s="42"/>
      <c r="P26" s="50">
        <v>1</v>
      </c>
      <c r="Q26" s="52">
        <v>15</v>
      </c>
      <c r="R26" s="36"/>
      <c r="S26" s="37"/>
      <c r="T26" s="39"/>
      <c r="U26" s="40"/>
      <c r="V26" s="41"/>
      <c r="W26" s="42"/>
      <c r="X26" s="50">
        <v>2</v>
      </c>
      <c r="Y26" s="51">
        <v>46</v>
      </c>
      <c r="Z26" s="39"/>
      <c r="AA26" s="40"/>
      <c r="AB26" s="41"/>
      <c r="AC26" s="42"/>
      <c r="AD26" s="43"/>
      <c r="AE26" s="42"/>
    </row>
    <row r="27" spans="1:31">
      <c r="A27" s="14">
        <v>420</v>
      </c>
      <c r="B27" s="31">
        <f t="shared" si="2"/>
        <v>12</v>
      </c>
      <c r="C27" s="32">
        <f t="shared" si="3"/>
        <v>276</v>
      </c>
      <c r="D27" s="33">
        <f t="shared" si="4"/>
        <v>10</v>
      </c>
      <c r="E27" s="34">
        <f t="shared" si="0"/>
        <v>2</v>
      </c>
      <c r="F27" s="35">
        <f t="shared" si="5"/>
        <v>0</v>
      </c>
      <c r="G27" s="33">
        <f t="shared" si="6"/>
        <v>233</v>
      </c>
      <c r="H27" s="34">
        <f t="shared" si="1"/>
        <v>43</v>
      </c>
      <c r="I27" s="35">
        <f t="shared" si="7"/>
        <v>0</v>
      </c>
      <c r="J27" s="48"/>
      <c r="K27" s="49"/>
      <c r="L27" s="46">
        <v>1</v>
      </c>
      <c r="M27" s="45">
        <v>21</v>
      </c>
      <c r="N27" s="46"/>
      <c r="O27" s="54"/>
      <c r="P27" s="46">
        <v>1</v>
      </c>
      <c r="Q27" s="45">
        <v>22</v>
      </c>
      <c r="R27" s="48"/>
      <c r="S27" s="53"/>
      <c r="T27" s="44">
        <v>1</v>
      </c>
      <c r="U27" s="45">
        <v>28</v>
      </c>
      <c r="V27" s="46">
        <v>5</v>
      </c>
      <c r="W27" s="45">
        <v>112</v>
      </c>
      <c r="X27" s="46">
        <v>4</v>
      </c>
      <c r="Y27" s="47">
        <v>93</v>
      </c>
      <c r="Z27" s="39"/>
      <c r="AA27" s="40"/>
      <c r="AB27" s="41"/>
      <c r="AC27" s="42"/>
      <c r="AD27" s="43"/>
      <c r="AE27" s="42"/>
    </row>
    <row r="28" spans="1:31" ht="15.75" thickBot="1">
      <c r="A28" s="15">
        <v>441</v>
      </c>
      <c r="B28" s="55">
        <f t="shared" si="2"/>
        <v>12</v>
      </c>
      <c r="C28" s="49">
        <f t="shared" si="3"/>
        <v>283</v>
      </c>
      <c r="D28" s="56">
        <f t="shared" si="4"/>
        <v>8</v>
      </c>
      <c r="E28" s="57">
        <f t="shared" si="0"/>
        <v>2</v>
      </c>
      <c r="F28" s="58">
        <f t="shared" si="5"/>
        <v>2</v>
      </c>
      <c r="G28" s="56">
        <f t="shared" si="6"/>
        <v>193</v>
      </c>
      <c r="H28" s="57">
        <f t="shared" si="1"/>
        <v>36</v>
      </c>
      <c r="I28" s="58">
        <f t="shared" si="7"/>
        <v>54</v>
      </c>
      <c r="J28" s="61"/>
      <c r="K28" s="62"/>
      <c r="L28" s="63"/>
      <c r="M28" s="62"/>
      <c r="N28" s="63">
        <v>1</v>
      </c>
      <c r="O28" s="64">
        <v>18</v>
      </c>
      <c r="P28" s="63">
        <v>1</v>
      </c>
      <c r="Q28" s="64">
        <v>18</v>
      </c>
      <c r="R28" s="59"/>
      <c r="S28" s="60"/>
      <c r="T28" s="61">
        <v>5</v>
      </c>
      <c r="U28" s="62">
        <v>113</v>
      </c>
      <c r="V28" s="63"/>
      <c r="W28" s="64"/>
      <c r="X28" s="65">
        <v>3</v>
      </c>
      <c r="Y28" s="64">
        <v>80</v>
      </c>
      <c r="Z28" s="61"/>
      <c r="AA28" s="62"/>
      <c r="AB28" s="63"/>
      <c r="AC28" s="64"/>
      <c r="AD28" s="65">
        <v>2</v>
      </c>
      <c r="AE28" s="64">
        <v>54</v>
      </c>
    </row>
    <row r="29" spans="1:31" ht="15.75" thickBot="1">
      <c r="A29" s="16" t="s">
        <v>19</v>
      </c>
      <c r="B29" s="66">
        <f t="shared" si="2"/>
        <v>144</v>
      </c>
      <c r="C29" s="67">
        <f t="shared" si="3"/>
        <v>3023</v>
      </c>
      <c r="D29" s="68">
        <f t="shared" si="4"/>
        <v>102</v>
      </c>
      <c r="E29" s="69">
        <f t="shared" si="0"/>
        <v>30</v>
      </c>
      <c r="F29" s="70">
        <f t="shared" si="5"/>
        <v>12</v>
      </c>
      <c r="G29" s="68">
        <f t="shared" si="6"/>
        <v>2279</v>
      </c>
      <c r="H29" s="69">
        <f t="shared" si="1"/>
        <v>499</v>
      </c>
      <c r="I29" s="70">
        <f t="shared" si="7"/>
        <v>245</v>
      </c>
      <c r="J29" s="71"/>
      <c r="K29" s="67"/>
      <c r="L29" s="71">
        <f t="shared" ref="L29:Q29" si="8">SUM(L11:L28)</f>
        <v>2</v>
      </c>
      <c r="M29" s="67">
        <f t="shared" si="8"/>
        <v>37</v>
      </c>
      <c r="N29" s="71">
        <f t="shared" si="8"/>
        <v>8</v>
      </c>
      <c r="O29" s="67">
        <f t="shared" si="8"/>
        <v>134</v>
      </c>
      <c r="P29" s="71">
        <f t="shared" si="8"/>
        <v>20</v>
      </c>
      <c r="Q29" s="67">
        <f t="shared" si="8"/>
        <v>328</v>
      </c>
      <c r="R29" s="71"/>
      <c r="S29" s="72"/>
      <c r="T29" s="71">
        <f t="shared" ref="T29:AE29" si="9">SUM(T11:T28)</f>
        <v>14</v>
      </c>
      <c r="U29" s="68">
        <f t="shared" si="9"/>
        <v>322</v>
      </c>
      <c r="V29" s="71">
        <f t="shared" si="9"/>
        <v>18</v>
      </c>
      <c r="W29" s="70">
        <f t="shared" si="9"/>
        <v>381</v>
      </c>
      <c r="X29" s="67">
        <f t="shared" si="9"/>
        <v>70</v>
      </c>
      <c r="Y29" s="71">
        <f t="shared" si="9"/>
        <v>1576</v>
      </c>
      <c r="Z29" s="71">
        <f t="shared" si="9"/>
        <v>0</v>
      </c>
      <c r="AA29" s="67">
        <f t="shared" si="9"/>
        <v>0</v>
      </c>
      <c r="AB29" s="71">
        <f t="shared" si="9"/>
        <v>5</v>
      </c>
      <c r="AC29" s="70">
        <f t="shared" si="9"/>
        <v>88</v>
      </c>
      <c r="AD29" s="71">
        <f t="shared" si="9"/>
        <v>7</v>
      </c>
      <c r="AE29" s="86">
        <f t="shared" si="9"/>
        <v>157</v>
      </c>
    </row>
    <row r="30" spans="1:31" ht="49.5" thickBot="1">
      <c r="A30" s="88" t="s">
        <v>46</v>
      </c>
      <c r="B30" s="73">
        <f>D30</f>
        <v>4</v>
      </c>
      <c r="C30" s="73">
        <f>G30+H30+I30</f>
        <v>30</v>
      </c>
      <c r="D30" s="74">
        <f>T30+V30+X30+R30</f>
        <v>4</v>
      </c>
      <c r="E30" s="75">
        <f>L30+N30+P30+J30</f>
        <v>0</v>
      </c>
      <c r="F30" s="76">
        <f t="shared" si="5"/>
        <v>0</v>
      </c>
      <c r="G30" s="77">
        <f>U30+W30+Y30+S30</f>
        <v>30</v>
      </c>
      <c r="H30" s="75">
        <f>M30+O30+Q30+K30</f>
        <v>0</v>
      </c>
      <c r="I30" s="76">
        <f t="shared" si="7"/>
        <v>0</v>
      </c>
      <c r="J30" s="71"/>
      <c r="K30" s="70"/>
      <c r="L30" s="83"/>
      <c r="M30" s="82"/>
      <c r="N30" s="84"/>
      <c r="O30" s="82"/>
      <c r="P30" s="84"/>
      <c r="Q30" s="82"/>
      <c r="R30" s="84"/>
      <c r="S30" s="85"/>
      <c r="T30" s="84"/>
      <c r="U30" s="85"/>
      <c r="V30" s="84">
        <v>4</v>
      </c>
      <c r="W30" s="69">
        <v>30</v>
      </c>
      <c r="X30" s="69"/>
      <c r="Y30" s="85"/>
      <c r="Z30" s="84"/>
      <c r="AA30" s="82"/>
      <c r="AB30" s="84"/>
      <c r="AC30" s="69"/>
      <c r="AD30" s="83"/>
      <c r="AE30" s="87"/>
    </row>
    <row r="31" spans="1:31" ht="75.75" thickBot="1">
      <c r="A31" s="17" t="s">
        <v>38</v>
      </c>
      <c r="B31" s="73">
        <f>D31</f>
        <v>3</v>
      </c>
      <c r="C31" s="73">
        <f>G31+H31+I31</f>
        <v>15</v>
      </c>
      <c r="D31" s="74">
        <f>T31+V31+X31+R31</f>
        <v>3</v>
      </c>
      <c r="E31" s="75">
        <f>L31+N31+P31+J31</f>
        <v>0</v>
      </c>
      <c r="F31" s="76">
        <f t="shared" si="5"/>
        <v>0</v>
      </c>
      <c r="G31" s="77">
        <f>U31+W31+Y31+S31</f>
        <v>15</v>
      </c>
      <c r="H31" s="75">
        <f>M31+O31+Q31+K31</f>
        <v>0</v>
      </c>
      <c r="I31" s="76">
        <f t="shared" si="7"/>
        <v>0</v>
      </c>
      <c r="J31" s="48"/>
      <c r="K31" s="49"/>
      <c r="L31" s="74"/>
      <c r="M31" s="78"/>
      <c r="N31" s="74"/>
      <c r="O31" s="78"/>
      <c r="P31" s="74"/>
      <c r="Q31" s="78"/>
      <c r="R31" s="74">
        <v>3</v>
      </c>
      <c r="S31" s="78">
        <v>15</v>
      </c>
      <c r="T31" s="74"/>
      <c r="U31" s="78"/>
      <c r="V31" s="74"/>
      <c r="X31" s="73"/>
      <c r="Y31" s="73"/>
      <c r="Z31" s="74"/>
      <c r="AA31" s="78"/>
      <c r="AB31" s="74"/>
      <c r="AC31" s="49"/>
      <c r="AD31" s="74"/>
      <c r="AE31" s="49"/>
    </row>
    <row r="32" spans="1:31" ht="15.75" thickBot="1">
      <c r="A32" s="18" t="s">
        <v>20</v>
      </c>
      <c r="B32" s="66">
        <f>B29+B31+B30</f>
        <v>151</v>
      </c>
      <c r="C32" s="66">
        <f>C29+C31+C30</f>
        <v>3068</v>
      </c>
      <c r="D32" s="66">
        <f t="shared" ref="D32:AE32" si="10">D29+D31+D30</f>
        <v>109</v>
      </c>
      <c r="E32" s="66">
        <f t="shared" si="10"/>
        <v>30</v>
      </c>
      <c r="F32" s="66">
        <f t="shared" si="10"/>
        <v>12</v>
      </c>
      <c r="G32" s="66">
        <f t="shared" si="10"/>
        <v>2324</v>
      </c>
      <c r="H32" s="66">
        <f t="shared" si="10"/>
        <v>499</v>
      </c>
      <c r="I32" s="66">
        <f t="shared" si="10"/>
        <v>245</v>
      </c>
      <c r="J32" s="66">
        <f t="shared" si="10"/>
        <v>0</v>
      </c>
      <c r="K32" s="66">
        <f t="shared" si="10"/>
        <v>0</v>
      </c>
      <c r="L32" s="66">
        <f t="shared" si="10"/>
        <v>2</v>
      </c>
      <c r="M32" s="66">
        <f t="shared" si="10"/>
        <v>37</v>
      </c>
      <c r="N32" s="66">
        <f t="shared" si="10"/>
        <v>8</v>
      </c>
      <c r="O32" s="66">
        <f t="shared" si="10"/>
        <v>134</v>
      </c>
      <c r="P32" s="66">
        <f t="shared" si="10"/>
        <v>20</v>
      </c>
      <c r="Q32" s="66">
        <f t="shared" si="10"/>
        <v>328</v>
      </c>
      <c r="R32" s="66">
        <f t="shared" si="10"/>
        <v>3</v>
      </c>
      <c r="S32" s="66">
        <f t="shared" si="10"/>
        <v>15</v>
      </c>
      <c r="T32" s="66">
        <f t="shared" si="10"/>
        <v>14</v>
      </c>
      <c r="U32" s="66">
        <f t="shared" si="10"/>
        <v>322</v>
      </c>
      <c r="V32" s="66">
        <f t="shared" si="10"/>
        <v>22</v>
      </c>
      <c r="W32" s="66">
        <f t="shared" si="10"/>
        <v>411</v>
      </c>
      <c r="X32" s="66">
        <f t="shared" si="10"/>
        <v>70</v>
      </c>
      <c r="Y32" s="66">
        <f t="shared" si="10"/>
        <v>1576</v>
      </c>
      <c r="Z32" s="66">
        <f t="shared" si="10"/>
        <v>0</v>
      </c>
      <c r="AA32" s="66">
        <f t="shared" si="10"/>
        <v>0</v>
      </c>
      <c r="AB32" s="66">
        <f t="shared" si="10"/>
        <v>5</v>
      </c>
      <c r="AC32" s="66">
        <f t="shared" si="10"/>
        <v>88</v>
      </c>
      <c r="AD32" s="66">
        <f t="shared" si="10"/>
        <v>7</v>
      </c>
      <c r="AE32" s="66">
        <f t="shared" si="10"/>
        <v>157</v>
      </c>
    </row>
    <row r="37" spans="1:30">
      <c r="A37" t="s">
        <v>39</v>
      </c>
      <c r="AD37" s="21" t="s">
        <v>41</v>
      </c>
    </row>
  </sheetData>
  <mergeCells count="30">
    <mergeCell ref="Z4:AB4"/>
    <mergeCell ref="G8:H8"/>
    <mergeCell ref="J8:Q8"/>
    <mergeCell ref="Z8:AE8"/>
    <mergeCell ref="R7:AE7"/>
    <mergeCell ref="J7:Q7"/>
    <mergeCell ref="R8:Y8"/>
    <mergeCell ref="Z9:AA9"/>
    <mergeCell ref="AD9:AE9"/>
    <mergeCell ref="J9:K9"/>
    <mergeCell ref="L9:M9"/>
    <mergeCell ref="N9:O9"/>
    <mergeCell ref="P9:Q9"/>
    <mergeCell ref="AB9:AC9"/>
    <mergeCell ref="R9:S9"/>
    <mergeCell ref="T9:U9"/>
    <mergeCell ref="V9:W9"/>
    <mergeCell ref="X9:Y9"/>
    <mergeCell ref="A7:A10"/>
    <mergeCell ref="B7:B10"/>
    <mergeCell ref="C7:C10"/>
    <mergeCell ref="D7:F7"/>
    <mergeCell ref="G7:I7"/>
    <mergeCell ref="D8:E8"/>
    <mergeCell ref="D9:D10"/>
    <mergeCell ref="E9:E10"/>
    <mergeCell ref="F9:F10"/>
    <mergeCell ref="G9:G10"/>
    <mergeCell ref="H9:H10"/>
    <mergeCell ref="I9:I10"/>
  </mergeCells>
  <pageMargins left="1.3385826771653544" right="0.70866141732283472" top="0.74803149606299213" bottom="0.74803149606299213" header="0.31496062992125984" footer="0.31496062992125984"/>
  <pageSetup paperSize="9" scale="68" orientation="landscape" horizontalDpi="300" verticalDpi="30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ЗДО</vt:lpstr>
      <vt:lpstr>логопедичні</vt:lpstr>
      <vt:lpstr>логопедичні!Область_печати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2020-09-07T10:37:03Z</dcterms:modified>
</cp:coreProperties>
</file>